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0490" windowHeight="7770"/>
  </bookViews>
  <sheets>
    <sheet name="Sheet2" sheetId="2" r:id="rId1"/>
  </sheets>
  <externalReferences>
    <externalReference r:id="rId2"/>
  </externalReferences>
  <definedNames>
    <definedName name="_xlnm._FilterDatabase" localSheetId="0" hidden="1">Sheet2!$A$2:$M$104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4" i="2" l="1"/>
  <c r="M103" i="2" l="1"/>
  <c r="L103" i="2"/>
  <c r="K103" i="2"/>
  <c r="M102" i="2"/>
  <c r="L102" i="2"/>
  <c r="K102" i="2"/>
  <c r="M101" i="2"/>
  <c r="L101" i="2"/>
  <c r="K101" i="2"/>
  <c r="E101" i="2"/>
  <c r="D101" i="2"/>
  <c r="C101" i="2"/>
  <c r="M100" i="2"/>
  <c r="L100" i="2"/>
  <c r="K100" i="2"/>
  <c r="E100" i="2"/>
  <c r="D100" i="2"/>
  <c r="C100" i="2"/>
  <c r="M99" i="2"/>
  <c r="L99" i="2"/>
  <c r="K99" i="2"/>
  <c r="M98" i="2"/>
  <c r="L98" i="2"/>
  <c r="K98" i="2"/>
  <c r="M97" i="2"/>
  <c r="L97" i="2"/>
  <c r="K97" i="2"/>
  <c r="E97" i="2"/>
  <c r="D97" i="2"/>
  <c r="C97" i="2"/>
  <c r="M96" i="2"/>
  <c r="L96" i="2"/>
  <c r="K96" i="2"/>
  <c r="E96" i="2"/>
  <c r="D96" i="2"/>
  <c r="C96" i="2"/>
  <c r="M95" i="2"/>
  <c r="L95" i="2"/>
  <c r="K95" i="2"/>
  <c r="M94" i="2"/>
  <c r="L94" i="2"/>
  <c r="K94" i="2"/>
  <c r="M93" i="2"/>
  <c r="L93" i="2"/>
  <c r="K93" i="2"/>
  <c r="M92" i="2"/>
  <c r="L92" i="2"/>
  <c r="K92" i="2"/>
  <c r="M91" i="2"/>
  <c r="L91" i="2"/>
  <c r="K91" i="2"/>
  <c r="M90" i="2"/>
  <c r="L90" i="2"/>
  <c r="K90" i="2"/>
  <c r="M89" i="2"/>
  <c r="L89" i="2"/>
  <c r="K89" i="2"/>
  <c r="E89" i="2"/>
  <c r="D89" i="2"/>
  <c r="C89" i="2"/>
  <c r="M88" i="2"/>
  <c r="L88" i="2"/>
  <c r="K88" i="2"/>
  <c r="M87" i="2"/>
  <c r="L87" i="2"/>
  <c r="K87" i="2"/>
  <c r="M86" i="2"/>
  <c r="L86" i="2"/>
  <c r="K86" i="2"/>
  <c r="M85" i="2"/>
  <c r="L85" i="2"/>
  <c r="K85" i="2"/>
  <c r="M84" i="2"/>
  <c r="L84" i="2"/>
  <c r="K84" i="2"/>
  <c r="M83" i="2"/>
  <c r="L83" i="2"/>
  <c r="K83" i="2"/>
  <c r="M82" i="2"/>
  <c r="L82" i="2"/>
  <c r="K82" i="2"/>
  <c r="M81" i="2"/>
  <c r="L81" i="2"/>
  <c r="K81" i="2"/>
  <c r="M80" i="2"/>
  <c r="L80" i="2"/>
  <c r="K80" i="2"/>
  <c r="M79" i="2"/>
  <c r="L79" i="2"/>
  <c r="K79" i="2"/>
  <c r="M78" i="2"/>
  <c r="L78" i="2"/>
  <c r="K78" i="2"/>
  <c r="M77" i="2"/>
  <c r="L77" i="2"/>
  <c r="K77" i="2"/>
  <c r="M76" i="2"/>
  <c r="L76" i="2"/>
  <c r="K76" i="2"/>
  <c r="M75" i="2"/>
  <c r="L75" i="2"/>
  <c r="K75" i="2"/>
  <c r="M74" i="2"/>
  <c r="L74" i="2"/>
  <c r="K74" i="2"/>
  <c r="M73" i="2"/>
  <c r="L73" i="2"/>
  <c r="K73" i="2"/>
  <c r="M72" i="2"/>
  <c r="L72" i="2"/>
  <c r="K72" i="2"/>
  <c r="M71" i="2"/>
  <c r="L71" i="2"/>
  <c r="K71" i="2"/>
  <c r="M70" i="2"/>
  <c r="L70" i="2"/>
  <c r="K70" i="2"/>
  <c r="M69" i="2"/>
  <c r="L69" i="2"/>
  <c r="K69" i="2"/>
  <c r="M68" i="2"/>
  <c r="L68" i="2"/>
  <c r="K68" i="2"/>
  <c r="M67" i="2"/>
  <c r="L67" i="2"/>
  <c r="K67" i="2"/>
  <c r="M66" i="2"/>
  <c r="L66" i="2"/>
  <c r="K66" i="2"/>
  <c r="M65" i="2"/>
  <c r="L65" i="2"/>
  <c r="K65" i="2"/>
  <c r="M64" i="2"/>
  <c r="L64" i="2"/>
  <c r="K64" i="2"/>
  <c r="M63" i="2"/>
  <c r="L63" i="2"/>
  <c r="K63" i="2"/>
  <c r="M62" i="2"/>
  <c r="L62" i="2"/>
  <c r="K62" i="2"/>
  <c r="M61" i="2"/>
  <c r="L61" i="2"/>
  <c r="K61" i="2"/>
  <c r="M60" i="2"/>
  <c r="L60" i="2"/>
  <c r="K60" i="2"/>
  <c r="M59" i="2"/>
  <c r="L59" i="2"/>
  <c r="K59" i="2"/>
  <c r="M58" i="2"/>
  <c r="L58" i="2"/>
  <c r="K58" i="2"/>
  <c r="M57" i="2"/>
  <c r="L57" i="2"/>
  <c r="K57" i="2"/>
  <c r="M56" i="2"/>
  <c r="L56" i="2"/>
  <c r="K56" i="2"/>
  <c r="M55" i="2"/>
  <c r="L55" i="2"/>
  <c r="K55" i="2"/>
  <c r="M54" i="2"/>
  <c r="L54" i="2"/>
  <c r="K54" i="2"/>
  <c r="M53" i="2"/>
  <c r="L53" i="2"/>
  <c r="K53" i="2"/>
  <c r="M52" i="2"/>
  <c r="L52" i="2"/>
  <c r="K52" i="2"/>
  <c r="M51" i="2"/>
  <c r="L51" i="2"/>
  <c r="K51" i="2"/>
  <c r="M50" i="2"/>
  <c r="L50" i="2"/>
  <c r="K50" i="2"/>
  <c r="M49" i="2"/>
  <c r="L49" i="2"/>
  <c r="K49" i="2"/>
  <c r="M48" i="2"/>
  <c r="L48" i="2"/>
  <c r="K48" i="2"/>
  <c r="M47" i="2"/>
  <c r="L47" i="2"/>
  <c r="K47" i="2"/>
  <c r="M46" i="2"/>
  <c r="L46" i="2"/>
  <c r="K46" i="2"/>
  <c r="M45" i="2"/>
  <c r="L45" i="2"/>
  <c r="K45" i="2"/>
  <c r="M44" i="2"/>
  <c r="L44" i="2"/>
  <c r="K44" i="2"/>
  <c r="M43" i="2"/>
  <c r="L43" i="2"/>
  <c r="K43" i="2"/>
  <c r="M42" i="2"/>
  <c r="L42" i="2"/>
  <c r="K42" i="2"/>
  <c r="M41" i="2"/>
  <c r="L41" i="2"/>
  <c r="K41" i="2"/>
  <c r="M40" i="2"/>
  <c r="L40" i="2"/>
  <c r="K40" i="2"/>
  <c r="M39" i="2"/>
  <c r="L39" i="2"/>
  <c r="K39" i="2"/>
  <c r="M38" i="2"/>
  <c r="L38" i="2"/>
  <c r="K38" i="2"/>
  <c r="E38" i="2"/>
  <c r="D38" i="2"/>
  <c r="C38" i="2"/>
  <c r="M37" i="2"/>
  <c r="L37" i="2"/>
  <c r="K37" i="2"/>
  <c r="M36" i="2"/>
  <c r="L36" i="2"/>
  <c r="K36" i="2"/>
  <c r="M35" i="2"/>
  <c r="L35" i="2"/>
  <c r="K35" i="2"/>
  <c r="M34" i="2"/>
  <c r="L34" i="2"/>
  <c r="K34" i="2"/>
  <c r="M33" i="2"/>
  <c r="L33" i="2"/>
  <c r="K33" i="2"/>
  <c r="M32" i="2"/>
  <c r="L32" i="2"/>
  <c r="K32" i="2"/>
  <c r="M31" i="2"/>
  <c r="L31" i="2"/>
  <c r="K31" i="2"/>
  <c r="M30" i="2"/>
  <c r="L30" i="2"/>
  <c r="K30" i="2"/>
  <c r="M29" i="2"/>
  <c r="L29" i="2"/>
  <c r="K29" i="2"/>
  <c r="M28" i="2"/>
  <c r="L28" i="2"/>
  <c r="K28" i="2"/>
  <c r="E28" i="2"/>
  <c r="D28" i="2"/>
  <c r="C28" i="2"/>
  <c r="M27" i="2"/>
  <c r="L27" i="2"/>
  <c r="K27" i="2"/>
  <c r="M26" i="2"/>
  <c r="L26" i="2"/>
  <c r="K26" i="2"/>
  <c r="M25" i="2"/>
  <c r="L25" i="2"/>
  <c r="K25" i="2"/>
  <c r="M24" i="2"/>
  <c r="L24" i="2"/>
  <c r="K24" i="2"/>
  <c r="M23" i="2"/>
  <c r="L23" i="2"/>
  <c r="K23" i="2"/>
  <c r="M22" i="2"/>
  <c r="L22" i="2"/>
  <c r="K22" i="2"/>
  <c r="M21" i="2"/>
  <c r="L21" i="2"/>
  <c r="K21" i="2"/>
  <c r="M20" i="2"/>
  <c r="L20" i="2"/>
  <c r="K20" i="2"/>
  <c r="M19" i="2"/>
  <c r="L19" i="2"/>
  <c r="K19" i="2"/>
  <c r="M18" i="2"/>
  <c r="L18" i="2"/>
  <c r="K18" i="2"/>
  <c r="M17" i="2"/>
  <c r="L17" i="2"/>
  <c r="K17" i="2"/>
  <c r="M16" i="2"/>
  <c r="L16" i="2"/>
  <c r="K16" i="2"/>
  <c r="M15" i="2"/>
  <c r="L15" i="2"/>
  <c r="K15" i="2"/>
  <c r="M14" i="2"/>
  <c r="L14" i="2"/>
  <c r="K14" i="2"/>
  <c r="M13" i="2"/>
  <c r="L13" i="2"/>
  <c r="K13" i="2"/>
  <c r="M12" i="2"/>
  <c r="L12" i="2"/>
  <c r="K12" i="2"/>
  <c r="M11" i="2"/>
  <c r="L11" i="2"/>
  <c r="K11" i="2"/>
  <c r="E11" i="2"/>
  <c r="D11" i="2"/>
  <c r="C11" i="2"/>
  <c r="M10" i="2"/>
  <c r="L10" i="2"/>
  <c r="K10" i="2"/>
  <c r="M9" i="2"/>
  <c r="L9" i="2"/>
  <c r="K9" i="2"/>
  <c r="M8" i="2"/>
  <c r="L8" i="2"/>
  <c r="K8" i="2"/>
  <c r="M7" i="2"/>
  <c r="L7" i="2"/>
  <c r="K7" i="2"/>
  <c r="M6" i="2"/>
  <c r="L6" i="2"/>
  <c r="K6" i="2"/>
  <c r="M5" i="2"/>
  <c r="L5" i="2"/>
  <c r="K5" i="2"/>
</calcChain>
</file>

<file path=xl/sharedStrings.xml><?xml version="1.0" encoding="utf-8"?>
<sst xmlns="http://schemas.openxmlformats.org/spreadsheetml/2006/main" count="578" uniqueCount="418">
  <si>
    <t>1月25日付款申请单</t>
    <phoneticPr fontId="3" type="noConversion"/>
  </si>
  <si>
    <t>付款申请单号</t>
    <phoneticPr fontId="3" type="noConversion"/>
  </si>
  <si>
    <t>供应商</t>
  </si>
  <si>
    <t>付款申请单总金额</t>
  </si>
  <si>
    <t>剩余应付金额</t>
  </si>
  <si>
    <t>本次实际需支付</t>
  </si>
  <si>
    <t>附加说明</t>
  </si>
  <si>
    <t>采购员</t>
  </si>
  <si>
    <t>应付日期</t>
  </si>
  <si>
    <t>开户银行</t>
  </si>
  <si>
    <t>银行账号</t>
  </si>
  <si>
    <t>行号</t>
  </si>
  <si>
    <t>2020-12-21102珑玥二期项目：9004130063 5075 温度控制器备货3300套，V3.0-30，9004130118 5087  新风控制器备货650套，V1.0-10，3</t>
  </si>
  <si>
    <t>2021年9月货款</t>
  </si>
  <si>
    <t>周美玲</t>
    <phoneticPr fontId="3" type="noConversion"/>
  </si>
  <si>
    <t>南京润成康电子科技有限公司</t>
  </si>
  <si>
    <t>珑玥二期项目备货1000套</t>
  </si>
  <si>
    <t>广东天朗智通科技有限公司</t>
  </si>
  <si>
    <t>深圳市云联友科科技有限公司</t>
  </si>
  <si>
    <t>云联5-9月份货款</t>
  </si>
  <si>
    <t>深圳市维度百世特科技有限公司</t>
  </si>
  <si>
    <t>9004040018  5038 门窗磁探测器02型 备货700套，1-V1.3-13，3141080012 无线收发器3141140011 2.4GBalun 用长交期</t>
  </si>
  <si>
    <t xml:space="preserve">2021年 8月货款 </t>
  </si>
  <si>
    <t>重庆捷尔士显示技术有限公司</t>
  </si>
  <si>
    <t>捷尔士8月份货款</t>
  </si>
  <si>
    <t>9001100063 云开系列网络锁（玫瑰金）国瑞东城项目备货600套，V2</t>
  </si>
  <si>
    <t>智尚金属两路、三路开关面板</t>
  </si>
  <si>
    <t>南京朔旺电子制造有限公司</t>
  </si>
  <si>
    <t>委外加工费</t>
  </si>
  <si>
    <t>3月份货款</t>
  </si>
  <si>
    <t>2021.5.30</t>
  </si>
  <si>
    <t>南京沃尔福电子科技有限公司</t>
  </si>
  <si>
    <t>9004040025、9004040026、9004040027  5038 零火单路、两路、三路开关各备货4500套</t>
  </si>
  <si>
    <t>2019年货款</t>
  </si>
  <si>
    <t>9001130015  HomePad X Plus 全景面板 零售备货500套，V1.0-10，（其中200301078、21000413、200301079各备货600套）</t>
  </si>
  <si>
    <t>中山市创享电器有限公司</t>
  </si>
  <si>
    <t>刘玉建申请，PL03项目新开模具</t>
  </si>
  <si>
    <t>深圳市数码龙电子有限公司</t>
  </si>
  <si>
    <t>9001100013 Wulian 网络智能锁02型（银色）依山雅筑JS1029项目备货300套</t>
  </si>
  <si>
    <t>东莞市鑫美特压铸科技有限公司</t>
  </si>
  <si>
    <t>9001100120  朱雀智能锁（灰，联网版，NFC，锁体）2020-11-24074项目备货850套，V1.4-14，货到深圳</t>
  </si>
  <si>
    <t>中山市鑫尔美金属制品有限公司</t>
  </si>
  <si>
    <t>9001100013 Wulian 网络智能锁02型（银色）依山雅筑JS1029项目备货300套，1-V1.6-16</t>
  </si>
  <si>
    <t>9月份货款</t>
  </si>
  <si>
    <t>国瑞东城项目备货</t>
  </si>
  <si>
    <t>深圳市天河星供应链有限公司</t>
  </si>
  <si>
    <t>5038项目</t>
  </si>
  <si>
    <t>9004040006  5038 墙面式网关 备货1500套</t>
  </si>
  <si>
    <t>东莞市展鑫电子科技有限公司</t>
  </si>
  <si>
    <t>9001020018  Wulian内嵌式零火线单路开关 零售备货1000套，1-V1.1-11， 1007000284 Wulian内嵌式零火线单路开关（海外白标）备货400套，V1.2-12，3141010131 电源芯片3141140011 2.4GBalun3141080012 无线收发器 用长交期</t>
  </si>
  <si>
    <t>广东精铣智能科技有限公司</t>
  </si>
  <si>
    <t>9001100120  朱雀智能锁（灰，联网版，NFC，锁体）2020-11-24074项目备货850套</t>
  </si>
  <si>
    <t>10月份货款</t>
  </si>
  <si>
    <t>铠麦斯智能科技（深圳）有限公司</t>
  </si>
  <si>
    <t>9001100063 云开系列网络锁（玫瑰金）国瑞东城项目备货600套</t>
  </si>
  <si>
    <t>模块47H型 备货5000套</t>
  </si>
  <si>
    <t>南京兆亨电子科技有限公司</t>
  </si>
  <si>
    <t>南京博格智能遮阳工程有限公司</t>
  </si>
  <si>
    <t>轨道</t>
  </si>
  <si>
    <t>惠州沃典科技股份有限公司</t>
  </si>
  <si>
    <t>红外转发器</t>
  </si>
  <si>
    <t>天河星8-9月份货款</t>
  </si>
  <si>
    <t>9004130067 5075 指纹锁2020-12-21102珑玥二期项目备货700套，V1.4-14，9001100084 朱雀智能锁（黑，联网版，带卡）零售备货500套</t>
  </si>
  <si>
    <t>2020.8月货款</t>
  </si>
  <si>
    <t>2020.11.30</t>
  </si>
  <si>
    <t>南京德志达电子科技有限公司</t>
  </si>
  <si>
    <t>2020.9货款</t>
  </si>
  <si>
    <t>浙江米亨智能科技有限公司</t>
  </si>
  <si>
    <t>9003020031、9003020033  智尚金属两路、三路开关面板（月光银）零售各备货1000套、2000套</t>
  </si>
  <si>
    <t>9001130013  HomePad S 全景面板   零售备货1000套</t>
  </si>
  <si>
    <t>深圳泰科源商贸有限公司</t>
  </si>
  <si>
    <t>9004040006  5038 墙面式网关</t>
  </si>
  <si>
    <t>深圳市灵动高科电子有限公司</t>
  </si>
  <si>
    <t>中山市聚强橡胶制品有限公司</t>
  </si>
  <si>
    <t>9001070005  智悦 四路场景开关（白）2020-12-15087项目备货1100套（PCBA备货2000套），V1.2-12</t>
  </si>
  <si>
    <t>深圳市永连旺电子有限公司</t>
  </si>
  <si>
    <t>9004120040  2058 Konec Smart Double Powerpoint KP001项目备货：PCBA和包材备货3300套，成品和结构件备货200套</t>
  </si>
  <si>
    <t>永连旺1-9月份货款</t>
  </si>
  <si>
    <t>2021.11.19</t>
  </si>
  <si>
    <t>康定9月份货款</t>
  </si>
  <si>
    <t>深圳杰宏精密制造有限公司</t>
  </si>
  <si>
    <t>东莞高标紧固件制品有限公司</t>
  </si>
  <si>
    <t>东莞市精宏电子有限公司</t>
  </si>
  <si>
    <t>9-10月份货款</t>
  </si>
  <si>
    <t>9002080003 单头侧发红外转发 海外常规备货1200</t>
  </si>
  <si>
    <t>9002110000有线-无线翻译器（梁红500 海外常规备货300）</t>
  </si>
  <si>
    <t>2021年10月货款</t>
  </si>
  <si>
    <t>硕度科技实业（广东）有限公司</t>
  </si>
  <si>
    <t>东莞市厚街拓腾五金厂</t>
  </si>
  <si>
    <t>9004130067 5075 指纹锁2020-12-21102珑玥二期项目备货700套，V1.4-14，9001100084 朱雀智能锁（黑，联网版，带卡）零售备货500套，V1.9-19，货到深圳，3141010090 电源芯片-从南京调拨</t>
  </si>
  <si>
    <t>2021年8月货款</t>
  </si>
  <si>
    <t>2021.12.16</t>
    <phoneticPr fontId="2" type="noConversion"/>
  </si>
  <si>
    <t>钢网费</t>
  </si>
  <si>
    <t>2020.1月货款</t>
  </si>
  <si>
    <t>2020.3.30</t>
  </si>
  <si>
    <t>朱雀智能锁（灰，联网版，NFC，锁体）</t>
  </si>
  <si>
    <t>精宏8月份货款</t>
  </si>
  <si>
    <t>朱雀智能锁（灰，联网版，NFC，锁体）2020-11-24074项目</t>
  </si>
  <si>
    <t>南京太合道电子有限公司</t>
  </si>
  <si>
    <t>深圳市金望电子科技有限公司</t>
  </si>
  <si>
    <t>6/25梁泉邮件需求：智X项目结构手板</t>
  </si>
  <si>
    <t>深圳市海威思科技有限公司</t>
  </si>
  <si>
    <t>9003010022、9003010023、9003010024智尚金属单路、两路、三路开关（主体）零售备货580套1200套800套</t>
  </si>
  <si>
    <t>南京容感电子科技有限公司</t>
  </si>
  <si>
    <t xml:space="preserve">9003010022、9003010023、9003010024智尚金属单路、两路、三路开关（主体）零售备货580套1200套800套，V2.0-28，9003010028、9003010029、9003010030智尚金属单路、两路、三路开关（主体）(海外白标）备货各600套，V2.0-20   </t>
  </si>
  <si>
    <t>单零火三路开关</t>
  </si>
  <si>
    <t>9001100094 洞庭湖系列 网络锁（银色）长沙梦想新天地项目备货900套，V1.5-15，PCBA前批订单有多备货-请购单15883</t>
  </si>
  <si>
    <t>南京恒享德立电子科技有限公司</t>
  </si>
  <si>
    <t>9001020084、9001020085、9001020086  智悦  单零火单路、两路、三路开关 （白色）零售备货各1000套，V1.0-10</t>
  </si>
  <si>
    <t>江苏欧密格光电科技股份有限公司</t>
  </si>
  <si>
    <t>预付款100%</t>
  </si>
  <si>
    <t>9001100063 云开系列网络锁（玫瑰金）国瑞东城项目备货600套，V2.0-20</t>
  </si>
  <si>
    <t>9001070010  JS1044 场景开关2020-12-21009淹南北区二期项目备货1000套，V1.0-10</t>
  </si>
  <si>
    <t>南京市江宁区新途电子经营部</t>
  </si>
  <si>
    <t>9002010006  Wulian声光报警器（海外白标）备货1200套</t>
  </si>
  <si>
    <t>11月份货款</t>
  </si>
  <si>
    <t>导热硅胶等</t>
  </si>
  <si>
    <t>4月份货款</t>
  </si>
  <si>
    <t>蔡莹</t>
  </si>
  <si>
    <r>
      <rPr>
        <sz val="11"/>
        <color theme="1"/>
        <rFont val="宋体"/>
        <family val="3"/>
        <charset val="134"/>
        <scheme val="minor"/>
      </rPr>
      <t>2</t>
    </r>
    <r>
      <rPr>
        <sz val="11"/>
        <color theme="1"/>
        <rFont val="宋体"/>
        <family val="3"/>
        <charset val="134"/>
        <scheme val="minor"/>
      </rPr>
      <t>021.6.3</t>
    </r>
  </si>
  <si>
    <t>智悦  单零火三路开关 （白色）零售备货1000套</t>
  </si>
  <si>
    <t>9001130013  HomePad S 全景面板</t>
  </si>
  <si>
    <t>9001100090 朱雀智能锁（金，联网版，带卡）2021-05-06174威海乾元项目备货500套--</t>
  </si>
  <si>
    <t>苏州吉文电子有限公司</t>
  </si>
  <si>
    <t>9001070010  JS1044 场景开关2020-12-21009淹南北区二期项目备货</t>
  </si>
  <si>
    <t>阿里巴巴中国网</t>
  </si>
  <si>
    <t>27051预付款100%</t>
    <phoneticPr fontId="3" type="noConversion"/>
  </si>
  <si>
    <t>吉文9月份货款</t>
  </si>
  <si>
    <t>东莞市柯睿电子有限公司</t>
  </si>
  <si>
    <t>9001130015  HomePad X Plus 全景面板 零售备货500套</t>
  </si>
  <si>
    <t>昆山业之鑫电子有限公司</t>
  </si>
  <si>
    <t>1/24周小洁邮件---知识城需求请购</t>
  </si>
  <si>
    <t>12/17陈萍---雅居乐项目需求请购，发货单50032</t>
  </si>
  <si>
    <t>深圳市途瑞电子科技实业有限公司</t>
  </si>
  <si>
    <t>本单涉及项目及产品说明</t>
    <phoneticPr fontId="3" type="noConversion"/>
  </si>
  <si>
    <t>不付款影响</t>
    <phoneticPr fontId="3" type="noConversion"/>
  </si>
  <si>
    <t>蔡莹</t>
    <phoneticPr fontId="3" type="noConversion"/>
  </si>
  <si>
    <t>2022.1.10</t>
    <phoneticPr fontId="3" type="noConversion"/>
  </si>
  <si>
    <t>阿里巴巴中国网</t>
    <phoneticPr fontId="2" type="noConversion"/>
  </si>
  <si>
    <t>100%预付款</t>
    <phoneticPr fontId="2" type="noConversion"/>
  </si>
  <si>
    <t>许艳</t>
    <phoneticPr fontId="2" type="noConversion"/>
  </si>
  <si>
    <t>2022.1.25</t>
    <phoneticPr fontId="2" type="noConversion"/>
  </si>
  <si>
    <t>001100120  朱雀智能锁（灰，联网版，NFC，锁体）2020-11-24074项目备货850套，V1.4-14，货到深圳</t>
    <phoneticPr fontId="3" type="noConversion"/>
  </si>
  <si>
    <t>2021年10月货款</t>
    <phoneticPr fontId="3" type="noConversion"/>
  </si>
  <si>
    <t>锁螺丝供应商，不支付后续改款到发货</t>
    <phoneticPr fontId="3" type="noConversion"/>
  </si>
  <si>
    <t>周美玲</t>
    <phoneticPr fontId="3" type="noConversion"/>
  </si>
  <si>
    <t>2021.12.13</t>
    <phoneticPr fontId="3" type="noConversion"/>
  </si>
  <si>
    <t>锁离合供应商，不支付后续改款到发货</t>
    <phoneticPr fontId="3" type="noConversion"/>
  </si>
  <si>
    <t>2021年7月货款</t>
    <phoneticPr fontId="2" type="noConversion"/>
  </si>
  <si>
    <t>2021.11.17</t>
    <phoneticPr fontId="2" type="noConversion"/>
  </si>
  <si>
    <t>锁线材供应商，不支付后续改款到发货</t>
    <phoneticPr fontId="3" type="noConversion"/>
  </si>
  <si>
    <t>蔡莹</t>
    <phoneticPr fontId="3" type="noConversion"/>
  </si>
  <si>
    <t>2021.11.30</t>
    <phoneticPr fontId="3" type="noConversion"/>
  </si>
  <si>
    <t>2021.10.26</t>
    <phoneticPr fontId="2" type="noConversion"/>
  </si>
  <si>
    <t>27042预付款100%</t>
    <phoneticPr fontId="3" type="noConversion"/>
  </si>
  <si>
    <t>2022.1.7</t>
    <phoneticPr fontId="3" type="noConversion"/>
  </si>
  <si>
    <t>订单26761货款50%</t>
    <phoneticPr fontId="2" type="noConversion"/>
  </si>
  <si>
    <t>朱雀锁结构件供应商，长期逾期，停止接单，重新谈判后要求我们务必准时付款，否则建议我们移模。</t>
    <phoneticPr fontId="3" type="noConversion"/>
  </si>
  <si>
    <t>周美玲</t>
    <phoneticPr fontId="3" type="noConversion"/>
  </si>
  <si>
    <t>2022.01.20</t>
    <phoneticPr fontId="2" type="noConversion"/>
  </si>
  <si>
    <t>东莞市鑫耀五金制造有限公司</t>
    <phoneticPr fontId="2" type="noConversion"/>
  </si>
  <si>
    <t>2021年7月-12月货款</t>
    <phoneticPr fontId="2" type="noConversion"/>
  </si>
  <si>
    <r>
      <t>各款锁、H</t>
    </r>
    <r>
      <rPr>
        <sz val="11"/>
        <color theme="1"/>
        <rFont val="宋体"/>
        <family val="3"/>
        <charset val="134"/>
        <scheme val="minor"/>
      </rPr>
      <t>PX压铸键供应商，目前HPX部分件卡货未发</t>
    </r>
    <phoneticPr fontId="3" type="noConversion"/>
  </si>
  <si>
    <t>2022.01.25</t>
    <phoneticPr fontId="3" type="noConversion"/>
  </si>
  <si>
    <t>东莞市业特电子有限公司</t>
    <phoneticPr fontId="2" type="noConversion"/>
  </si>
  <si>
    <t>3-7月份货款</t>
    <phoneticPr fontId="3" type="noConversion"/>
  </si>
  <si>
    <t>锁轻触开关供应商，再不付款停止供货。</t>
    <phoneticPr fontId="3" type="noConversion"/>
  </si>
  <si>
    <t>2021.9.10</t>
    <phoneticPr fontId="3" type="noConversion"/>
  </si>
  <si>
    <t>订单27021预付款100%</t>
    <phoneticPr fontId="2" type="noConversion"/>
  </si>
  <si>
    <t>金属开关按键定制商，由于前期货款逾期，已收回账期，并要求款到订料</t>
    <phoneticPr fontId="3" type="noConversion"/>
  </si>
  <si>
    <t>2021.12.31</t>
    <phoneticPr fontId="3" type="noConversion"/>
  </si>
  <si>
    <t>广东红禾朗电工有限公司</t>
    <phoneticPr fontId="2" type="noConversion"/>
  </si>
  <si>
    <t>26410订单结构手板货款</t>
    <phoneticPr fontId="2" type="noConversion"/>
  </si>
  <si>
    <t>智悦、智敬大包商，对货款支付要求很高，不接受任何原因的逾期</t>
    <phoneticPr fontId="3" type="noConversion"/>
  </si>
  <si>
    <t>周美玲</t>
    <phoneticPr fontId="2" type="noConversion"/>
  </si>
  <si>
    <t>2021.8.7</t>
    <phoneticPr fontId="2" type="noConversion"/>
  </si>
  <si>
    <t>门锁加工商，规模不大，配合度高，货款时效要求很高</t>
    <phoneticPr fontId="3" type="noConversion"/>
  </si>
  <si>
    <t>2022.1.08</t>
    <phoneticPr fontId="3" type="noConversion"/>
  </si>
  <si>
    <t>广东瑞克斯智能科技有限公司</t>
    <phoneticPr fontId="2" type="noConversion"/>
  </si>
  <si>
    <t>8月货款</t>
    <phoneticPr fontId="2" type="noConversion"/>
  </si>
  <si>
    <t>电机供应商，价格很好，但是要求我们付款务必及时，目前有1000台电机暂未发货，即将缺货</t>
    <phoneticPr fontId="3" type="noConversion"/>
  </si>
  <si>
    <t>2021.12.08</t>
    <phoneticPr fontId="2" type="noConversion"/>
  </si>
  <si>
    <t>零售备货智享开关</t>
    <phoneticPr fontId="3" type="noConversion"/>
  </si>
  <si>
    <t>3443订单预付款30%</t>
    <phoneticPr fontId="3" type="noConversion"/>
  </si>
  <si>
    <r>
      <t>智悦、H</t>
    </r>
    <r>
      <rPr>
        <sz val="11"/>
        <color theme="1"/>
        <rFont val="宋体"/>
        <family val="3"/>
        <charset val="134"/>
        <scheme val="minor"/>
      </rPr>
      <t>PS、智享、智睿大包商，总欠款200-万，本次支付的仅为新备货的预付款，到期款约定年后再支付</t>
    </r>
    <phoneticPr fontId="3" type="noConversion"/>
  </si>
  <si>
    <t>2021.12.31</t>
    <phoneticPr fontId="3" type="noConversion"/>
  </si>
  <si>
    <t>零售备货-旋钮开关</t>
    <phoneticPr fontId="3" type="noConversion"/>
  </si>
  <si>
    <t>3444订单预付款30%</t>
    <phoneticPr fontId="3" type="noConversion"/>
  </si>
  <si>
    <r>
      <t>202</t>
    </r>
    <r>
      <rPr>
        <sz val="11"/>
        <color theme="1"/>
        <rFont val="宋体"/>
        <family val="3"/>
        <charset val="134"/>
        <scheme val="minor"/>
      </rPr>
      <t>1</t>
    </r>
    <r>
      <rPr>
        <sz val="11"/>
        <color theme="1"/>
        <rFont val="宋体"/>
        <family val="2"/>
        <charset val="134"/>
        <scheme val="minor"/>
      </rPr>
      <t>.1</t>
    </r>
    <r>
      <rPr>
        <sz val="11"/>
        <color theme="1"/>
        <rFont val="宋体"/>
        <family val="3"/>
        <charset val="134"/>
        <scheme val="minor"/>
      </rPr>
      <t>2</t>
    </r>
    <r>
      <rPr>
        <sz val="11"/>
        <color theme="1"/>
        <rFont val="宋体"/>
        <family val="2"/>
        <charset val="134"/>
        <scheme val="minor"/>
      </rPr>
      <t>.7</t>
    </r>
    <phoneticPr fontId="3" type="noConversion"/>
  </si>
  <si>
    <t>3433订单提货款30%</t>
    <phoneticPr fontId="3" type="noConversion"/>
  </si>
  <si>
    <t>2021.12.30</t>
    <phoneticPr fontId="3" type="noConversion"/>
  </si>
  <si>
    <t>4月份货款</t>
    <phoneticPr fontId="3" type="noConversion"/>
  </si>
  <si>
    <t>2022.1.18</t>
    <phoneticPr fontId="3" type="noConversion"/>
  </si>
  <si>
    <t>杭州威仕达机电科技有限公司</t>
    <phoneticPr fontId="2" type="noConversion"/>
  </si>
  <si>
    <t>零售备货直流电机</t>
    <phoneticPr fontId="2" type="noConversion"/>
  </si>
  <si>
    <t>11月货款</t>
    <phoneticPr fontId="2" type="noConversion"/>
  </si>
  <si>
    <t>直流电机，总欠款60+万，我们有50万信用额度，由于长时间拖欠，再不支付该供应商可能收回信用额度</t>
    <phoneticPr fontId="3" type="noConversion"/>
  </si>
  <si>
    <t>2021.4.27</t>
    <phoneticPr fontId="2" type="noConversion"/>
  </si>
  <si>
    <t>惠州市福洤海容电子有限公司</t>
    <phoneticPr fontId="2" type="noConversion"/>
  </si>
  <si>
    <r>
      <t>内蒙泽信项目P</t>
    </r>
    <r>
      <rPr>
        <sz val="11"/>
        <color theme="1"/>
        <rFont val="宋体"/>
        <family val="3"/>
        <charset val="134"/>
        <scheme val="minor"/>
      </rPr>
      <t>CB</t>
    </r>
    <phoneticPr fontId="2" type="noConversion"/>
  </si>
  <si>
    <t>7月货款</t>
    <phoneticPr fontId="2" type="noConversion"/>
  </si>
  <si>
    <t>主要的PCB供应商，总欠款36+万，价格、质量均不错，再不支付停供、起诉。</t>
    <phoneticPr fontId="3" type="noConversion"/>
  </si>
  <si>
    <t>许艳</t>
    <phoneticPr fontId="3" type="noConversion"/>
  </si>
  <si>
    <t>2021.9.30</t>
    <phoneticPr fontId="2" type="noConversion"/>
  </si>
  <si>
    <t>9月货款</t>
    <phoneticPr fontId="2" type="noConversion"/>
  </si>
  <si>
    <t>2021.12.26</t>
    <phoneticPr fontId="2" type="noConversion"/>
  </si>
  <si>
    <t>5038 HVAC控制器（VRV) 备货</t>
    <phoneticPr fontId="2" type="noConversion"/>
  </si>
  <si>
    <t xml:space="preserve">8月货款      </t>
    <phoneticPr fontId="2" type="noConversion"/>
  </si>
  <si>
    <t>惠州市顺强电子有限公司</t>
    <phoneticPr fontId="2" type="noConversion"/>
  </si>
  <si>
    <t>2058项目结构件</t>
    <phoneticPr fontId="3" type="noConversion"/>
  </si>
  <si>
    <t>2021年7-8月货款</t>
    <phoneticPr fontId="2" type="noConversion"/>
  </si>
  <si>
    <t>2058项目插座小五金供应商，再不支付停止供货</t>
    <phoneticPr fontId="3" type="noConversion"/>
  </si>
  <si>
    <t>2021.12.15</t>
    <phoneticPr fontId="2" type="noConversion"/>
  </si>
  <si>
    <t>订单27019预付款50%</t>
    <phoneticPr fontId="2" type="noConversion"/>
  </si>
  <si>
    <t>多款产品结构件供应商（原天升），总欠款8-万，目前配合度比较高，必须维护好合作关系</t>
    <phoneticPr fontId="3" type="noConversion"/>
  </si>
  <si>
    <t>2021年6月份货款</t>
    <phoneticPr fontId="2" type="noConversion"/>
  </si>
  <si>
    <t>2021.10.22</t>
    <phoneticPr fontId="2" type="noConversion"/>
  </si>
  <si>
    <t>佳利达国际物流南京有限公司</t>
    <phoneticPr fontId="2" type="noConversion"/>
  </si>
  <si>
    <t>200301018  Wulian Zigbee模块2047型-PA-V1.1 备货2500套</t>
    <phoneticPr fontId="2" type="noConversion"/>
  </si>
  <si>
    <t>26235订单2.5K运费清关等相关费用</t>
    <phoneticPr fontId="3" type="noConversion"/>
  </si>
  <si>
    <t>代报关公司</t>
    <phoneticPr fontId="3" type="noConversion"/>
  </si>
  <si>
    <t>2021.12.25</t>
    <phoneticPr fontId="2" type="noConversion"/>
  </si>
  <si>
    <t>嘉兴奥特麦家居用品有限公司</t>
    <phoneticPr fontId="2" type="noConversion"/>
  </si>
  <si>
    <t>C类-智能床</t>
    <phoneticPr fontId="2" type="noConversion"/>
  </si>
  <si>
    <t>智能床供应商，已暂停供货，再不支付后续款到发货</t>
    <phoneticPr fontId="3" type="noConversion"/>
  </si>
  <si>
    <t>2021.9.25</t>
    <phoneticPr fontId="2" type="noConversion"/>
  </si>
  <si>
    <t>C-智能床</t>
    <phoneticPr fontId="2" type="noConversion"/>
  </si>
  <si>
    <t>2021.10.17</t>
    <phoneticPr fontId="2" type="noConversion"/>
  </si>
  <si>
    <t>智能床</t>
    <phoneticPr fontId="2" type="noConversion"/>
  </si>
  <si>
    <t>2021.8.30</t>
    <phoneticPr fontId="2" type="noConversion"/>
  </si>
  <si>
    <r>
      <t>L</t>
    </r>
    <r>
      <rPr>
        <sz val="11"/>
        <color theme="1"/>
        <rFont val="宋体"/>
        <family val="3"/>
        <charset val="134"/>
        <scheme val="minor"/>
      </rPr>
      <t>ED供应商，款到发货，本次涉及金属开关</t>
    </r>
    <phoneticPr fontId="3" type="noConversion"/>
  </si>
  <si>
    <t>蔡莹</t>
    <phoneticPr fontId="3" type="noConversion"/>
  </si>
  <si>
    <t>2022.1.10</t>
    <phoneticPr fontId="3" type="noConversion"/>
  </si>
  <si>
    <t>门锁加工商，规模不大，配合度高，货款时效要求很高</t>
    <phoneticPr fontId="3" type="noConversion"/>
  </si>
  <si>
    <t>2021.12.24</t>
    <phoneticPr fontId="3" type="noConversion"/>
  </si>
  <si>
    <t>铠麦斯智能科技（深圳）有限公司</t>
    <phoneticPr fontId="2" type="noConversion"/>
  </si>
  <si>
    <t>依山雅筑网络智能锁02型（银色）JS1029项目备货300套</t>
    <phoneticPr fontId="2" type="noConversion"/>
  </si>
  <si>
    <t>超加工工时费</t>
    <phoneticPr fontId="3" type="noConversion"/>
  </si>
  <si>
    <t>昆山吉隆科森光电有限公司</t>
    <phoneticPr fontId="3" type="noConversion"/>
  </si>
  <si>
    <t>翻译器结构件供应商，因货款问题，已多次通知我们移模</t>
    <phoneticPr fontId="3" type="noConversion"/>
  </si>
  <si>
    <t>2021.11.20</t>
    <phoneticPr fontId="2" type="noConversion"/>
  </si>
  <si>
    <t>昆山麦丰精密工业有限公司</t>
    <phoneticPr fontId="2" type="noConversion"/>
  </si>
  <si>
    <t>2021年8月货款</t>
    <phoneticPr fontId="2" type="noConversion"/>
  </si>
  <si>
    <t>2021.11.23</t>
    <phoneticPr fontId="2" type="noConversion"/>
  </si>
  <si>
    <t>昆山新诺包装科技有限公司</t>
    <phoneticPr fontId="2" type="noConversion"/>
  </si>
  <si>
    <t>4-6月货款</t>
    <phoneticPr fontId="2" type="noConversion"/>
  </si>
  <si>
    <r>
      <t>南京自制产品包材供应商，总欠款1</t>
    </r>
    <r>
      <rPr>
        <sz val="11"/>
        <color theme="1"/>
        <rFont val="宋体"/>
        <family val="3"/>
        <charset val="134"/>
        <scheme val="minor"/>
      </rPr>
      <t>6+万，陆续支付，21年由于货款问题已经停供我们产品，后来是重新去拜访保证货款优先支付才重新合作。</t>
    </r>
    <phoneticPr fontId="3" type="noConversion"/>
  </si>
  <si>
    <t>2021.8.24</t>
    <phoneticPr fontId="2" type="noConversion"/>
  </si>
  <si>
    <t>昆山新诺包装科技有限公司</t>
    <phoneticPr fontId="2" type="noConversion"/>
  </si>
  <si>
    <t xml:space="preserve">智悦  单零火三路开关 </t>
    <phoneticPr fontId="3" type="noConversion"/>
  </si>
  <si>
    <t>6月货款</t>
    <phoneticPr fontId="2" type="noConversion"/>
  </si>
  <si>
    <t>订单27022预付款100%</t>
    <phoneticPr fontId="2" type="noConversion"/>
  </si>
  <si>
    <t>周美玲</t>
    <phoneticPr fontId="3" type="noConversion"/>
  </si>
  <si>
    <t>2021.12.31</t>
    <phoneticPr fontId="3" type="noConversion"/>
  </si>
  <si>
    <t>牧源天电子（苏州）有限公司</t>
    <phoneticPr fontId="3" type="noConversion"/>
  </si>
  <si>
    <t>10月份货款</t>
    <phoneticPr fontId="3" type="noConversion"/>
  </si>
  <si>
    <t>2021.12.23</t>
    <phoneticPr fontId="3" type="noConversion"/>
  </si>
  <si>
    <t>南京北固智能门锁技术有限公司</t>
    <phoneticPr fontId="2" type="noConversion"/>
  </si>
  <si>
    <t>物料款，票已开</t>
    <phoneticPr fontId="2" type="noConversion"/>
  </si>
  <si>
    <t>按协议每月付款10万，11月开始每月付20万</t>
    <phoneticPr fontId="2" type="noConversion"/>
  </si>
  <si>
    <t>总欠款52+万</t>
    <phoneticPr fontId="3" type="noConversion"/>
  </si>
  <si>
    <t>张凤</t>
    <phoneticPr fontId="2" type="noConversion"/>
  </si>
  <si>
    <t>2021.3.30</t>
    <phoneticPr fontId="2" type="noConversion"/>
  </si>
  <si>
    <t>9-11月货款</t>
    <phoneticPr fontId="3" type="noConversion"/>
  </si>
  <si>
    <r>
      <t>各款电机轨道配套商，总欠款1</t>
    </r>
    <r>
      <rPr>
        <sz val="11"/>
        <color theme="1"/>
        <rFont val="宋体"/>
        <family val="3"/>
        <charset val="134"/>
        <scheme val="minor"/>
      </rPr>
      <t>6+万，陆续支付</t>
    </r>
    <phoneticPr fontId="3" type="noConversion"/>
  </si>
  <si>
    <t>2021.4.11</t>
    <phoneticPr fontId="3" type="noConversion"/>
  </si>
  <si>
    <t>外协供应商，总欠款20+万，分批支付，年后订单需要这家配合</t>
    <phoneticPr fontId="3" type="noConversion"/>
  </si>
  <si>
    <t>订单26930货款</t>
    <phoneticPr fontId="2" type="noConversion"/>
  </si>
  <si>
    <t>定制小五金供应商，目前配合多不高，欠款不多，建议付掉，本次涉及单零火开关</t>
    <phoneticPr fontId="3" type="noConversion"/>
  </si>
  <si>
    <t>2021.12.06</t>
    <phoneticPr fontId="2" type="noConversion"/>
  </si>
  <si>
    <t>南京恒享德立电子科技有限公司</t>
    <phoneticPr fontId="2" type="noConversion"/>
  </si>
  <si>
    <t>263656订单6月货款</t>
    <phoneticPr fontId="2" type="noConversion"/>
  </si>
  <si>
    <t>周美玲</t>
    <phoneticPr fontId="2" type="noConversion"/>
  </si>
  <si>
    <r>
      <t>2021</t>
    </r>
    <r>
      <rPr>
        <sz val="11"/>
        <color theme="1"/>
        <rFont val="宋体"/>
        <family val="3"/>
        <charset val="134"/>
        <scheme val="minor"/>
      </rPr>
      <t>.7.29</t>
    </r>
    <phoneticPr fontId="2" type="noConversion"/>
  </si>
  <si>
    <t>27040预付款100%</t>
    <phoneticPr fontId="3" type="noConversion"/>
  </si>
  <si>
    <t>电解电容供应商，本次涉及金属开关款到发货</t>
    <phoneticPr fontId="3" type="noConversion"/>
  </si>
  <si>
    <t>2022.1.7</t>
    <phoneticPr fontId="3" type="noConversion"/>
  </si>
  <si>
    <t>外协加工费</t>
    <phoneticPr fontId="3" type="noConversion"/>
  </si>
  <si>
    <t>9-10月份货款</t>
    <phoneticPr fontId="3" type="noConversion"/>
  </si>
  <si>
    <t>外协供应商，交货很准时，这家不付款拒绝接单，年后内嵌开关需要这家配合</t>
    <phoneticPr fontId="3" type="noConversion"/>
  </si>
  <si>
    <r>
      <t>2021.12</t>
    </r>
    <r>
      <rPr>
        <sz val="11"/>
        <color theme="1"/>
        <rFont val="宋体"/>
        <family val="2"/>
        <charset val="134"/>
        <scheme val="minor"/>
      </rPr>
      <t>.2</t>
    </r>
    <phoneticPr fontId="3" type="noConversion"/>
  </si>
  <si>
    <t>手工焊接商，我们的测试料均由这家焊接，不付款不接单</t>
    <phoneticPr fontId="3" type="noConversion"/>
  </si>
  <si>
    <t>2021.12.17</t>
    <phoneticPr fontId="3" type="noConversion"/>
  </si>
  <si>
    <t>外协供应商，总欠款20+万，年后订单需要这家配合</t>
    <phoneticPr fontId="3" type="noConversion"/>
  </si>
  <si>
    <t>南京朔旺电子制造有限公司</t>
    <phoneticPr fontId="2" type="noConversion"/>
  </si>
  <si>
    <t>委外加工费</t>
    <phoneticPr fontId="3" type="noConversion"/>
  </si>
  <si>
    <t>27037预付款100%</t>
    <phoneticPr fontId="3" type="noConversion"/>
  </si>
  <si>
    <t>外协供应商，年后订单需要这家配合</t>
    <phoneticPr fontId="3" type="noConversion"/>
  </si>
  <si>
    <t>2021.12.17</t>
    <phoneticPr fontId="3" type="noConversion"/>
  </si>
  <si>
    <t>南京西外电子有限公司</t>
    <phoneticPr fontId="2" type="noConversion"/>
  </si>
  <si>
    <t>5038电子料</t>
    <phoneticPr fontId="3" type="noConversion"/>
  </si>
  <si>
    <t>8-10月份货款</t>
    <phoneticPr fontId="2" type="noConversion"/>
  </si>
  <si>
    <t>各款产品电子料供应商，年前不支付收回账期。</t>
    <phoneticPr fontId="3" type="noConversion"/>
  </si>
  <si>
    <t>2021.11.10</t>
    <phoneticPr fontId="3" type="noConversion"/>
  </si>
  <si>
    <t>西外4-9月份货款</t>
    <phoneticPr fontId="2" type="noConversion"/>
  </si>
  <si>
    <t>2021.11.27</t>
    <phoneticPr fontId="3" type="noConversion"/>
  </si>
  <si>
    <t>5038变压器</t>
    <phoneticPr fontId="3" type="noConversion"/>
  </si>
  <si>
    <t>4-5月份货款</t>
    <phoneticPr fontId="3" type="noConversion"/>
  </si>
  <si>
    <t>5038开关变压器供应商，已停止接单，付款后重新谈合作</t>
    <phoneticPr fontId="3" type="noConversion"/>
  </si>
  <si>
    <t>2021.8.26</t>
    <phoneticPr fontId="3" type="noConversion"/>
  </si>
  <si>
    <t>南京中弘电子科技有限公司</t>
    <phoneticPr fontId="2" type="noConversion"/>
  </si>
  <si>
    <t>中弘网关，总欠款50+万，原合同是款到发货，再不分批支付后续不再帮我们提前发货，维持好这家明年价格可下调。</t>
    <phoneticPr fontId="3" type="noConversion"/>
  </si>
  <si>
    <t>2021.10.5</t>
    <phoneticPr fontId="2" type="noConversion"/>
  </si>
  <si>
    <t>山东芯诺电子科技股份有限公司</t>
    <phoneticPr fontId="2" type="noConversion"/>
  </si>
  <si>
    <t>二极管长交期备货</t>
    <phoneticPr fontId="2" type="noConversion"/>
  </si>
  <si>
    <t>迪一二极管原厂，本次涉及智悦单零火开关提料。</t>
    <phoneticPr fontId="3" type="noConversion"/>
  </si>
  <si>
    <t>2021.7.14</t>
    <phoneticPr fontId="3" type="noConversion"/>
  </si>
  <si>
    <t>上海旷世电子科技有限公司</t>
    <phoneticPr fontId="2" type="noConversion"/>
  </si>
  <si>
    <t>C类-魔镜</t>
    <phoneticPr fontId="2" type="noConversion"/>
  </si>
  <si>
    <t>10月货款</t>
    <phoneticPr fontId="2" type="noConversion"/>
  </si>
  <si>
    <t>魔镜供应商，再不支付后续先款后货，将会很被动</t>
    <phoneticPr fontId="3" type="noConversion"/>
  </si>
  <si>
    <t>2021.12.05</t>
    <phoneticPr fontId="2" type="noConversion"/>
  </si>
  <si>
    <t>上海迅进电子有限公司</t>
    <phoneticPr fontId="2" type="noConversion"/>
  </si>
  <si>
    <t>内嵌式零火线单路开关</t>
    <phoneticPr fontId="2" type="noConversion"/>
  </si>
  <si>
    <t>矽力杰供应商，款到发货，本次货款涉及内嵌开关备料</t>
    <phoneticPr fontId="3" type="noConversion"/>
  </si>
  <si>
    <t>2021年10月货款</t>
    <phoneticPr fontId="2" type="noConversion"/>
  </si>
  <si>
    <t>各款锁PC、五金供应商，再不付款后续款到发货，本次涉及金额不多，建议尽快支付</t>
    <phoneticPr fontId="3" type="noConversion"/>
  </si>
  <si>
    <r>
      <t>202</t>
    </r>
    <r>
      <rPr>
        <sz val="11"/>
        <color theme="1"/>
        <rFont val="宋体"/>
        <family val="3"/>
        <charset val="134"/>
        <scheme val="minor"/>
      </rPr>
      <t>1</t>
    </r>
    <r>
      <rPr>
        <sz val="11"/>
        <color theme="1"/>
        <rFont val="宋体"/>
        <family val="2"/>
        <charset val="134"/>
        <scheme val="minor"/>
      </rPr>
      <t>.</t>
    </r>
    <r>
      <rPr>
        <sz val="11"/>
        <color theme="1"/>
        <rFont val="宋体"/>
        <family val="3"/>
        <charset val="134"/>
        <scheme val="minor"/>
      </rPr>
      <t>1</t>
    </r>
    <r>
      <rPr>
        <sz val="11"/>
        <color theme="1"/>
        <rFont val="宋体"/>
        <family val="2"/>
        <charset val="134"/>
        <scheme val="minor"/>
      </rPr>
      <t>1.02</t>
    </r>
    <phoneticPr fontId="2" type="noConversion"/>
  </si>
  <si>
    <t>深圳杰宏精密制造有限公司</t>
    <phoneticPr fontId="2" type="noConversion"/>
  </si>
  <si>
    <t xml:space="preserve">2021年8月货款 </t>
    <phoneticPr fontId="2" type="noConversion"/>
  </si>
  <si>
    <t>2021.11.2</t>
    <phoneticPr fontId="2" type="noConversion"/>
  </si>
  <si>
    <t>27038预付款100%</t>
    <phoneticPr fontId="3" type="noConversion"/>
  </si>
  <si>
    <t>晶振供应商，本次涉及金属开关的备料，款到发货</t>
    <phoneticPr fontId="3" type="noConversion"/>
  </si>
  <si>
    <t>深圳市宏合印刷实业有限公司</t>
    <phoneticPr fontId="2" type="noConversion"/>
  </si>
  <si>
    <t>云开系列网络锁</t>
    <phoneticPr fontId="2" type="noConversion"/>
  </si>
  <si>
    <t>锁包装盒供应商，再不付款后续款到发货，本次涉及金额不多，建议尽快支付</t>
    <phoneticPr fontId="3" type="noConversion"/>
  </si>
  <si>
    <t>2021.11.10</t>
    <phoneticPr fontId="2" type="noConversion"/>
  </si>
  <si>
    <t>2021年7-9月货款</t>
    <phoneticPr fontId="2" type="noConversion"/>
  </si>
  <si>
    <t>2021.12.11</t>
    <phoneticPr fontId="2" type="noConversion"/>
  </si>
  <si>
    <t>深圳市景旺通科技有限公司</t>
    <phoneticPr fontId="2" type="noConversion"/>
  </si>
  <si>
    <t>模块PCB唯一供应商，已卡货，涉及多款在途产品</t>
    <phoneticPr fontId="3" type="noConversion"/>
  </si>
  <si>
    <t>2021.12.30</t>
    <phoneticPr fontId="2" type="noConversion"/>
  </si>
  <si>
    <t>R3047H模块-PA 备货</t>
    <phoneticPr fontId="2" type="noConversion"/>
  </si>
  <si>
    <t xml:space="preserve">8月货款      </t>
    <phoneticPr fontId="3" type="noConversion"/>
  </si>
  <si>
    <t>深圳市久诚科技有限公司</t>
    <phoneticPr fontId="2" type="noConversion"/>
  </si>
  <si>
    <t xml:space="preserve">智悦  单零火单路、两路、三路开关 </t>
    <phoneticPr fontId="2" type="noConversion"/>
  </si>
  <si>
    <t>9月份货款</t>
    <phoneticPr fontId="3" type="noConversion"/>
  </si>
  <si>
    <t>汇港继电器原厂，第一笔合作就逾期，目前已卡货，涉及单零火开关</t>
    <phoneticPr fontId="3" type="noConversion"/>
  </si>
  <si>
    <t>2021.12.8</t>
    <phoneticPr fontId="3" type="noConversion"/>
  </si>
  <si>
    <t>HPX项目治具</t>
    <phoneticPr fontId="3" type="noConversion"/>
  </si>
  <si>
    <t>26990订单预付款50%</t>
    <phoneticPr fontId="3" type="noConversion"/>
  </si>
  <si>
    <t>HPX整机供应商，模具已开，款到再安排我们的500套试产订单</t>
    <phoneticPr fontId="3" type="noConversion"/>
  </si>
  <si>
    <t>6-8月份货款</t>
    <phoneticPr fontId="3" type="noConversion"/>
  </si>
  <si>
    <t>锁线路板加工商，质量可控，原则性很强，暂时已经不接单了，清账后再接单</t>
    <phoneticPr fontId="3" type="noConversion"/>
  </si>
  <si>
    <t>2021.12.1</t>
    <phoneticPr fontId="3" type="noConversion"/>
  </si>
  <si>
    <t>2122.1.14</t>
    <phoneticPr fontId="3" type="noConversion"/>
  </si>
  <si>
    <t>钢网费用</t>
    <phoneticPr fontId="3" type="noConversion"/>
  </si>
  <si>
    <t xml:space="preserve">5-7月份货款 </t>
    <phoneticPr fontId="3" type="noConversion"/>
  </si>
  <si>
    <t>宏发继电器供应商，涉及各款开关，总欠款33+万，风控很严，目前账期是3个月，已通知我们再逾期将收回账期，建议分批支付</t>
    <phoneticPr fontId="3" type="noConversion"/>
  </si>
  <si>
    <t>2021.10.31</t>
    <phoneticPr fontId="3" type="noConversion"/>
  </si>
  <si>
    <t>宏发继电器等</t>
    <phoneticPr fontId="3" type="noConversion"/>
  </si>
  <si>
    <t>2021.12.22</t>
    <phoneticPr fontId="2" type="noConversion"/>
  </si>
  <si>
    <t>深圳市天天芯科技有限公司</t>
    <phoneticPr fontId="2" type="noConversion"/>
  </si>
  <si>
    <t>智尚金属单路、两路、三路开关</t>
    <phoneticPr fontId="2" type="noConversion"/>
  </si>
  <si>
    <t>100%预付款</t>
    <phoneticPr fontId="2" type="noConversion"/>
  </si>
  <si>
    <r>
      <t>电子料供应商，T</t>
    </r>
    <r>
      <rPr>
        <sz val="11"/>
        <color theme="1"/>
        <rFont val="宋体"/>
        <family val="3"/>
        <charset val="134"/>
        <scheme val="minor"/>
      </rPr>
      <t>I现货</t>
    </r>
    <r>
      <rPr>
        <sz val="11"/>
        <color theme="1"/>
        <rFont val="宋体"/>
        <family val="2"/>
        <charset val="134"/>
        <scheme val="minor"/>
      </rPr>
      <t>，款到发货</t>
    </r>
    <phoneticPr fontId="3" type="noConversion"/>
  </si>
  <si>
    <t>许艳</t>
    <phoneticPr fontId="3" type="noConversion"/>
  </si>
  <si>
    <t>2022.1.7</t>
    <phoneticPr fontId="3" type="noConversion"/>
  </si>
  <si>
    <t>订单26985预付款100%</t>
    <phoneticPr fontId="2" type="noConversion"/>
  </si>
  <si>
    <t>2021.12.20</t>
    <phoneticPr fontId="2" type="noConversion"/>
  </si>
  <si>
    <t>亚克力、玻璃供应商，涉及温控器、网关等产品，均属订制品，总欠款11-万，动辄卡货</t>
    <phoneticPr fontId="3" type="noConversion"/>
  </si>
  <si>
    <r>
      <t>2021.1</t>
    </r>
    <r>
      <rPr>
        <sz val="11"/>
        <color theme="1"/>
        <rFont val="宋体"/>
        <family val="3"/>
        <charset val="134"/>
        <scheme val="minor"/>
      </rPr>
      <t>0</t>
    </r>
    <r>
      <rPr>
        <sz val="11"/>
        <color theme="1"/>
        <rFont val="宋体"/>
        <family val="2"/>
        <charset val="134"/>
        <scheme val="minor"/>
      </rPr>
      <t>.8</t>
    </r>
    <phoneticPr fontId="2" type="noConversion"/>
  </si>
  <si>
    <t>2021.11.8</t>
    <phoneticPr fontId="2" type="noConversion"/>
  </si>
  <si>
    <t>各款产品接插件供应商，今年基本未结过款</t>
    <phoneticPr fontId="3" type="noConversion"/>
  </si>
  <si>
    <t>网关大包</t>
    <phoneticPr fontId="3" type="noConversion"/>
  </si>
  <si>
    <t>网关大包商，总欠款12+万，再不支付将不再帮我们承担任何账期。</t>
    <phoneticPr fontId="3" type="noConversion"/>
  </si>
  <si>
    <t>2021.10.15</t>
    <phoneticPr fontId="2" type="noConversion"/>
  </si>
  <si>
    <t>蔡莹</t>
    <phoneticPr fontId="2" type="noConversion"/>
  </si>
  <si>
    <t>2021.11.28</t>
    <phoneticPr fontId="3" type="noConversion"/>
  </si>
  <si>
    <t>深圳市众万联科技有限公司</t>
    <phoneticPr fontId="2" type="noConversion"/>
  </si>
  <si>
    <t>PCBA加工费</t>
    <phoneticPr fontId="2" type="noConversion"/>
  </si>
  <si>
    <t>2019年货款</t>
    <phoneticPr fontId="2" type="noConversion"/>
  </si>
  <si>
    <r>
      <t>锁P</t>
    </r>
    <r>
      <rPr>
        <sz val="11"/>
        <color theme="1"/>
        <rFont val="宋体"/>
        <family val="3"/>
        <charset val="134"/>
        <scheme val="minor"/>
      </rPr>
      <t>CBA加工商，总欠款29+万，目前已停止合作，再不支付将起诉我们。</t>
    </r>
    <phoneticPr fontId="3" type="noConversion"/>
  </si>
  <si>
    <t>2019.12.30</t>
    <phoneticPr fontId="2" type="noConversion"/>
  </si>
  <si>
    <t>深圳泰科源商贸有限公司</t>
    <phoneticPr fontId="2" type="noConversion"/>
  </si>
  <si>
    <t>模块47H型</t>
    <phoneticPr fontId="2" type="noConversion"/>
  </si>
  <si>
    <t>11月货款</t>
    <phoneticPr fontId="3" type="noConversion"/>
  </si>
  <si>
    <t>PA国产性价比最优供应商还可提供其他被动器件，该司财务风控特别严，目前是60天账期，逾期超过三次会收回账期</t>
    <phoneticPr fontId="3" type="noConversion"/>
  </si>
  <si>
    <t>2022.1.23</t>
    <phoneticPr fontId="3" type="noConversion"/>
  </si>
  <si>
    <t>蔡莹</t>
    <phoneticPr fontId="3" type="noConversion"/>
  </si>
  <si>
    <t>硕度科技实业（广东）有限公司</t>
    <phoneticPr fontId="2" type="noConversion"/>
  </si>
  <si>
    <t>智悦、智敬系列结构件供应商，总欠款29+万，本笔支付后先把智悦单零火结构件拿回来，单零火已欠货，年后支付的话可能付这一点钱拿不到货。</t>
    <phoneticPr fontId="3" type="noConversion"/>
  </si>
  <si>
    <t>2021.10.25</t>
    <phoneticPr fontId="2" type="noConversion"/>
  </si>
  <si>
    <t>零售备货-智悦开关结构件</t>
    <phoneticPr fontId="2" type="noConversion"/>
  </si>
  <si>
    <t>订单27005预付款100%</t>
    <phoneticPr fontId="2" type="noConversion"/>
  </si>
  <si>
    <t>订单26997预付款100%</t>
    <phoneticPr fontId="3" type="noConversion"/>
  </si>
  <si>
    <t>7月份货款</t>
    <phoneticPr fontId="3" type="noConversion"/>
  </si>
  <si>
    <t>2021.11.20</t>
    <phoneticPr fontId="3" type="noConversion"/>
  </si>
  <si>
    <t>2021.11.21</t>
    <phoneticPr fontId="3" type="noConversion"/>
  </si>
  <si>
    <t>苏州市合创美电子有限公司</t>
    <phoneticPr fontId="2" type="noConversion"/>
  </si>
  <si>
    <t xml:space="preserve">内嵌式零火线0-10V两路调光开关 </t>
    <phoneticPr fontId="2" type="noConversion"/>
  </si>
  <si>
    <t>肇庆市瑞和盛泡沫包装有限公司</t>
    <phoneticPr fontId="2" type="noConversion"/>
  </si>
  <si>
    <t>云开系列网络锁（玫瑰金）国瑞东城项目</t>
    <phoneticPr fontId="2" type="noConversion"/>
  </si>
  <si>
    <r>
      <t>锁、HPX</t>
    </r>
    <r>
      <rPr>
        <sz val="11"/>
        <color theme="1"/>
        <rFont val="宋体"/>
        <family val="2"/>
        <charset val="134"/>
        <scheme val="minor"/>
      </rPr>
      <t>泡沫供应商，账期一个月已改成预付</t>
    </r>
    <phoneticPr fontId="3" type="noConversion"/>
  </si>
  <si>
    <t>2022.1.3</t>
    <phoneticPr fontId="2" type="noConversion"/>
  </si>
  <si>
    <t>金属盖板供应商，总欠款8+万，渠道已缺货</t>
    <phoneticPr fontId="3" type="noConversion"/>
  </si>
  <si>
    <t>周美玲</t>
    <phoneticPr fontId="3" type="noConversion"/>
  </si>
  <si>
    <t>2021.10.8</t>
    <phoneticPr fontId="2" type="noConversion"/>
  </si>
  <si>
    <t>订单27010预付款30%</t>
    <phoneticPr fontId="2" type="noConversion"/>
  </si>
  <si>
    <t>2019年模具款尾款30%</t>
    <phoneticPr fontId="2" type="noConversion"/>
  </si>
  <si>
    <t>同硕度</t>
    <phoneticPr fontId="3" type="noConversion"/>
  </si>
  <si>
    <t>2022.01.10</t>
    <phoneticPr fontId="2" type="noConversion"/>
  </si>
  <si>
    <t>2021年7月-8月货款</t>
    <phoneticPr fontId="2" type="noConversion"/>
  </si>
  <si>
    <t>各款锁、场景开关的硅胶供应商，不付款拒绝接单，场景即将下单</t>
    <phoneticPr fontId="3" type="noConversion"/>
  </si>
  <si>
    <t>2021.11.1</t>
    <phoneticPr fontId="2" type="noConversion"/>
  </si>
  <si>
    <t>中山市鑫尔美金属制品有限公司</t>
    <phoneticPr fontId="2" type="noConversion"/>
  </si>
  <si>
    <t>2021年9月货款</t>
    <phoneticPr fontId="2" type="noConversion"/>
  </si>
  <si>
    <t>云开、洞庭湖、网络锁结构供应商，总欠款27+万，不支付后续接单困难，配合度很低</t>
    <phoneticPr fontId="3" type="noConversion"/>
  </si>
  <si>
    <t>2021.11.21</t>
    <phoneticPr fontId="2" type="noConversion"/>
  </si>
  <si>
    <t>订单26754尾款70%</t>
    <phoneticPr fontId="2" type="noConversion"/>
  </si>
  <si>
    <r>
      <t>202</t>
    </r>
    <r>
      <rPr>
        <sz val="11"/>
        <color theme="1"/>
        <rFont val="宋体"/>
        <family val="3"/>
        <charset val="134"/>
        <scheme val="minor"/>
      </rPr>
      <t>1.12</t>
    </r>
    <r>
      <rPr>
        <sz val="11"/>
        <color theme="1"/>
        <rFont val="宋体"/>
        <family val="2"/>
        <charset val="134"/>
        <scheme val="minor"/>
      </rPr>
      <t>.15</t>
    </r>
    <phoneticPr fontId="2" type="noConversion"/>
  </si>
  <si>
    <t>背光屏等</t>
    <phoneticPr fontId="3" type="noConversion"/>
  </si>
  <si>
    <t>智敬、智悦温控系列定制屏供应商，唯一</t>
    <phoneticPr fontId="3" type="noConversion"/>
  </si>
  <si>
    <t>2021.10.23</t>
    <phoneticPr fontId="2" type="noConversion"/>
  </si>
  <si>
    <t>珠海市康定电子股份有限公司</t>
    <phoneticPr fontId="2" type="noConversion"/>
  </si>
  <si>
    <t>智敬、智悦、罗格朗开关变压器供应商，总欠款9+万，单零火变压器暂未交货</t>
    <phoneticPr fontId="3" type="noConversion"/>
  </si>
  <si>
    <t>2021.11.12</t>
    <phoneticPr fontId="3" type="noConversion"/>
  </si>
  <si>
    <t>合计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</si>
</sst>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0_);[Red]\(0.00\)"/>
    <numFmt numFmtId="177" formatCode="0_);[Red]\(0\)"/>
    <numFmt numFmtId="178" formatCode="0.00_);\(0.00\)"/>
    <numFmt numFmtId="179" formatCode="0.00_ "/>
  </numFmts>
  <fonts count="10">
    <font>
      <sz val="11"/>
      <color theme="1"/>
      <name val="宋体"/>
      <family val="2"/>
      <charset val="134"/>
      <scheme val="minor"/>
    </font>
    <font>
      <b/>
      <sz val="20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name val="宋体"/>
      <family val="2"/>
      <charset val="134"/>
      <scheme val="minor"/>
    </font>
    <font>
      <sz val="11"/>
      <color theme="1"/>
      <name val="宋体"/>
      <family val="3"/>
      <charset val="134"/>
    </font>
    <font>
      <sz val="1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81">
    <xf numFmtId="0" fontId="0" fillId="0" borderId="0" xfId="0">
      <alignment vertical="center"/>
    </xf>
    <xf numFmtId="177" fontId="4" fillId="0" borderId="2" xfId="0" applyNumberFormat="1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176" fontId="4" fillId="0" borderId="2" xfId="0" applyNumberFormat="1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2" xfId="0" quotePrefix="1" applyNumberFormat="1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/>
    </xf>
    <xf numFmtId="176" fontId="0" fillId="0" borderId="2" xfId="0" applyNumberFormat="1" applyFill="1" applyBorder="1" applyAlignment="1">
      <alignment horizontal="left" vertical="center"/>
    </xf>
    <xf numFmtId="0" fontId="0" fillId="0" borderId="3" xfId="0" applyFill="1" applyBorder="1" applyAlignment="1">
      <alignment horizontal="left"/>
    </xf>
    <xf numFmtId="0" fontId="5" fillId="0" borderId="2" xfId="0" applyFont="1" applyFill="1" applyBorder="1" applyAlignment="1">
      <alignment horizontal="left"/>
    </xf>
    <xf numFmtId="0" fontId="0" fillId="0" borderId="2" xfId="0" applyFill="1" applyBorder="1" applyAlignment="1">
      <alignment horizontal="left"/>
    </xf>
    <xf numFmtId="176" fontId="0" fillId="0" borderId="2" xfId="0" applyNumberFormat="1" applyFill="1" applyBorder="1" applyAlignment="1">
      <alignment horizontal="left"/>
    </xf>
    <xf numFmtId="0" fontId="6" fillId="0" borderId="2" xfId="0" applyFont="1" applyFill="1" applyBorder="1" applyAlignment="1">
      <alignment horizontal="left"/>
    </xf>
    <xf numFmtId="0" fontId="5" fillId="0" borderId="2" xfId="0" applyFont="1" applyFill="1" applyBorder="1" applyAlignment="1">
      <alignment horizontal="left" vertical="center"/>
    </xf>
    <xf numFmtId="14" fontId="0" fillId="0" borderId="3" xfId="0" applyNumberFormat="1" applyFill="1" applyBorder="1" applyAlignment="1">
      <alignment horizontal="left" vertical="center"/>
    </xf>
    <xf numFmtId="178" fontId="0" fillId="0" borderId="2" xfId="0" applyNumberForma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178" fontId="5" fillId="0" borderId="2" xfId="0" applyNumberFormat="1" applyFont="1" applyFill="1" applyBorder="1" applyAlignment="1">
      <alignment horizontal="left" vertical="center"/>
    </xf>
    <xf numFmtId="0" fontId="0" fillId="0" borderId="2" xfId="0" applyNumberFormat="1" applyFont="1" applyFill="1" applyBorder="1" applyAlignment="1">
      <alignment horizontal="left" vertical="center" wrapText="1"/>
    </xf>
    <xf numFmtId="49" fontId="0" fillId="0" borderId="2" xfId="0" applyNumberFormat="1" applyFont="1" applyFill="1" applyBorder="1" applyAlignment="1">
      <alignment horizontal="left" vertical="center" wrapText="1"/>
    </xf>
    <xf numFmtId="176" fontId="0" fillId="0" borderId="2" xfId="0" applyNumberFormat="1" applyFont="1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/>
    </xf>
    <xf numFmtId="49" fontId="5" fillId="0" borderId="2" xfId="0" applyNumberFormat="1" applyFont="1" applyFill="1" applyBorder="1" applyAlignment="1">
      <alignment horizontal="left" vertical="center" wrapText="1"/>
    </xf>
    <xf numFmtId="0" fontId="5" fillId="0" borderId="2" xfId="0" applyNumberFormat="1" applyFont="1" applyFill="1" applyBorder="1" applyAlignment="1">
      <alignment horizontal="left"/>
    </xf>
    <xf numFmtId="0" fontId="5" fillId="0" borderId="2" xfId="0" quotePrefix="1" applyNumberFormat="1" applyFont="1" applyFill="1" applyBorder="1" applyAlignment="1">
      <alignment horizontal="left"/>
    </xf>
    <xf numFmtId="176" fontId="5" fillId="0" borderId="2" xfId="0" applyNumberFormat="1" applyFont="1" applyFill="1" applyBorder="1" applyAlignment="1">
      <alignment horizontal="left"/>
    </xf>
    <xf numFmtId="0" fontId="5" fillId="0" borderId="3" xfId="0" applyFont="1" applyFill="1" applyBorder="1" applyAlignment="1">
      <alignment horizontal="left"/>
    </xf>
    <xf numFmtId="0" fontId="7" fillId="0" borderId="2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left" vertical="center"/>
    </xf>
    <xf numFmtId="177" fontId="5" fillId="0" borderId="2" xfId="0" applyNumberFormat="1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/>
    </xf>
    <xf numFmtId="176" fontId="8" fillId="0" borderId="2" xfId="0" applyNumberFormat="1" applyFont="1" applyFill="1" applyBorder="1" applyAlignment="1">
      <alignment horizontal="left" vertical="center"/>
    </xf>
    <xf numFmtId="49" fontId="5" fillId="0" borderId="3" xfId="0" applyNumberFormat="1" applyFont="1" applyFill="1" applyBorder="1" applyAlignment="1">
      <alignment horizontal="left" vertical="center" wrapText="1"/>
    </xf>
    <xf numFmtId="0" fontId="9" fillId="0" borderId="2" xfId="0" applyNumberFormat="1" applyFont="1" applyFill="1" applyBorder="1" applyAlignment="1">
      <alignment horizontal="left" vertical="center" wrapText="1"/>
    </xf>
    <xf numFmtId="176" fontId="9" fillId="0" borderId="2" xfId="0" applyNumberFormat="1" applyFont="1" applyFill="1" applyBorder="1" applyAlignment="1">
      <alignment horizontal="left" vertical="center"/>
    </xf>
    <xf numFmtId="179" fontId="9" fillId="0" borderId="2" xfId="0" applyNumberFormat="1" applyFont="1" applyFill="1" applyBorder="1" applyAlignment="1">
      <alignment horizontal="left"/>
    </xf>
    <xf numFmtId="0" fontId="9" fillId="0" borderId="2" xfId="0" applyFont="1" applyFill="1" applyBorder="1" applyAlignment="1">
      <alignment horizontal="left"/>
    </xf>
    <xf numFmtId="0" fontId="6" fillId="0" borderId="2" xfId="0" applyFont="1" applyFill="1" applyBorder="1" applyAlignment="1">
      <alignment horizontal="left" vertical="center"/>
    </xf>
    <xf numFmtId="49" fontId="6" fillId="0" borderId="2" xfId="0" applyNumberFormat="1" applyFont="1" applyFill="1" applyBorder="1" applyAlignment="1">
      <alignment horizontal="left" vertical="center" wrapText="1"/>
    </xf>
    <xf numFmtId="49" fontId="6" fillId="0" borderId="3" xfId="0" applyNumberFormat="1" applyFont="1" applyFill="1" applyBorder="1" applyAlignment="1">
      <alignment horizontal="left" vertical="center" wrapText="1"/>
    </xf>
    <xf numFmtId="0" fontId="0" fillId="0" borderId="2" xfId="0" applyNumberFormat="1" applyFill="1" applyBorder="1" applyAlignment="1">
      <alignment horizontal="left"/>
    </xf>
    <xf numFmtId="0" fontId="0" fillId="0" borderId="2" xfId="0" quotePrefix="1" applyNumberFormat="1" applyFill="1" applyBorder="1" applyAlignment="1">
      <alignment horizontal="left"/>
    </xf>
    <xf numFmtId="0" fontId="0" fillId="0" borderId="3" xfId="0" quotePrefix="1" applyNumberFormat="1" applyFill="1" applyBorder="1" applyAlignment="1">
      <alignment horizontal="left"/>
    </xf>
    <xf numFmtId="49" fontId="0" fillId="0" borderId="3" xfId="0" applyNumberFormat="1" applyFont="1" applyFill="1" applyBorder="1" applyAlignment="1">
      <alignment horizontal="left" vertical="center" wrapText="1"/>
    </xf>
    <xf numFmtId="178" fontId="0" fillId="0" borderId="2" xfId="0" applyNumberFormat="1" applyFill="1" applyBorder="1" applyAlignment="1">
      <alignment horizontal="left" vertical="center" wrapText="1"/>
    </xf>
    <xf numFmtId="0" fontId="0" fillId="0" borderId="0" xfId="0" applyAlignment="1"/>
    <xf numFmtId="0" fontId="0" fillId="0" borderId="0" xfId="0" applyFill="1" applyAlignment="1"/>
    <xf numFmtId="176" fontId="4" fillId="2" borderId="3" xfId="0" applyNumberFormat="1" applyFont="1" applyFill="1" applyBorder="1" applyAlignment="1">
      <alignment vertical="center" wrapText="1"/>
    </xf>
    <xf numFmtId="0" fontId="0" fillId="0" borderId="0" xfId="0" applyAlignment="1">
      <alignment vertical="center"/>
    </xf>
    <xf numFmtId="176" fontId="0" fillId="2" borderId="3" xfId="0" applyNumberFormat="1" applyFill="1" applyBorder="1" applyAlignment="1">
      <alignment vertical="center" wrapText="1"/>
    </xf>
    <xf numFmtId="176" fontId="5" fillId="2" borderId="3" xfId="0" applyNumberFormat="1" applyFont="1" applyFill="1" applyBorder="1" applyAlignment="1">
      <alignment vertical="center" wrapText="1"/>
    </xf>
    <xf numFmtId="176" fontId="5" fillId="2" borderId="3" xfId="0" applyNumberFormat="1" applyFont="1" applyFill="1" applyBorder="1" applyAlignment="1">
      <alignment wrapText="1"/>
    </xf>
    <xf numFmtId="176" fontId="0" fillId="2" borderId="3" xfId="0" applyNumberFormat="1" applyFill="1" applyBorder="1" applyAlignment="1">
      <alignment wrapText="1"/>
    </xf>
    <xf numFmtId="49" fontId="5" fillId="3" borderId="2" xfId="0" applyNumberFormat="1" applyFont="1" applyFill="1" applyBorder="1" applyAlignment="1">
      <alignment horizontal="left" vertical="center" wrapText="1"/>
    </xf>
    <xf numFmtId="176" fontId="6" fillId="2" borderId="3" xfId="0" applyNumberFormat="1" applyFont="1" applyFill="1" applyBorder="1" applyAlignment="1">
      <alignment vertical="center" wrapText="1"/>
    </xf>
    <xf numFmtId="0" fontId="0" fillId="3" borderId="2" xfId="0" applyFill="1" applyBorder="1" applyAlignment="1">
      <alignment horizontal="left"/>
    </xf>
    <xf numFmtId="0" fontId="5" fillId="3" borderId="2" xfId="0" quotePrefix="1" applyNumberFormat="1" applyFont="1" applyFill="1" applyBorder="1" applyAlignment="1">
      <alignment horizontal="left"/>
    </xf>
    <xf numFmtId="0" fontId="0" fillId="3" borderId="2" xfId="0" applyFill="1" applyBorder="1" applyAlignment="1">
      <alignment horizontal="left" vertical="center"/>
    </xf>
    <xf numFmtId="176" fontId="0" fillId="3" borderId="2" xfId="0" applyNumberFormat="1" applyFill="1" applyBorder="1" applyAlignment="1">
      <alignment horizontal="left" vertical="center"/>
    </xf>
    <xf numFmtId="176" fontId="0" fillId="2" borderId="3" xfId="0" applyNumberFormat="1" applyFont="1" applyFill="1" applyBorder="1" applyAlignment="1">
      <alignment vertical="center" wrapText="1"/>
    </xf>
    <xf numFmtId="0" fontId="9" fillId="3" borderId="2" xfId="0" applyFont="1" applyFill="1" applyBorder="1" applyAlignment="1">
      <alignment horizontal="left" vertical="center" wrapText="1"/>
    </xf>
    <xf numFmtId="176" fontId="7" fillId="2" borderId="3" xfId="0" applyNumberFormat="1" applyFont="1" applyFill="1" applyBorder="1" applyAlignment="1">
      <alignment vertical="center" wrapText="1"/>
    </xf>
    <xf numFmtId="49" fontId="0" fillId="3" borderId="2" xfId="0" applyNumberFormat="1" applyFont="1" applyFill="1" applyBorder="1" applyAlignment="1">
      <alignment horizontal="left" vertical="center" wrapText="1"/>
    </xf>
    <xf numFmtId="176" fontId="5" fillId="2" borderId="0" xfId="0" applyNumberFormat="1" applyFont="1" applyFill="1" applyBorder="1" applyAlignment="1">
      <alignment vertical="center" wrapText="1"/>
    </xf>
    <xf numFmtId="0" fontId="0" fillId="0" borderId="0" xfId="0" applyBorder="1" applyAlignment="1"/>
    <xf numFmtId="0" fontId="5" fillId="0" borderId="0" xfId="0" applyFont="1" applyBorder="1" applyAlignment="1"/>
    <xf numFmtId="176" fontId="0" fillId="0" borderId="0" xfId="0" applyNumberFormat="1" applyBorder="1" applyAlignment="1"/>
    <xf numFmtId="176" fontId="0" fillId="0" borderId="0" xfId="0" applyNumberFormat="1" applyBorder="1" applyAlignment="1">
      <alignment wrapText="1"/>
    </xf>
    <xf numFmtId="176" fontId="0" fillId="0" borderId="0" xfId="0" applyNumberFormat="1" applyAlignment="1">
      <alignment wrapText="1"/>
    </xf>
    <xf numFmtId="176" fontId="5" fillId="2" borderId="4" xfId="0" applyNumberFormat="1" applyFont="1" applyFill="1" applyBorder="1" applyAlignment="1">
      <alignment vertical="center" wrapText="1"/>
    </xf>
    <xf numFmtId="176" fontId="5" fillId="2" borderId="5" xfId="0" applyNumberFormat="1" applyFont="1" applyFill="1" applyBorder="1" applyAlignment="1">
      <alignment vertical="center" wrapText="1"/>
    </xf>
    <xf numFmtId="176" fontId="5" fillId="2" borderId="4" xfId="0" applyNumberFormat="1" applyFont="1" applyFill="1" applyBorder="1" applyAlignment="1">
      <alignment wrapText="1"/>
    </xf>
    <xf numFmtId="176" fontId="5" fillId="2" borderId="5" xfId="0" applyNumberFormat="1" applyFont="1" applyFill="1" applyBorder="1" applyAlignment="1">
      <alignment wrapText="1"/>
    </xf>
    <xf numFmtId="176" fontId="5" fillId="2" borderId="6" xfId="0" applyNumberFormat="1" applyFont="1" applyFill="1" applyBorder="1" applyAlignment="1">
      <alignment vertical="center" wrapText="1"/>
    </xf>
    <xf numFmtId="176" fontId="8" fillId="2" borderId="4" xfId="0" applyNumberFormat="1" applyFont="1" applyFill="1" applyBorder="1" applyAlignment="1">
      <alignment vertical="center" wrapText="1"/>
    </xf>
    <xf numFmtId="176" fontId="8" fillId="2" borderId="5" xfId="0" applyNumberFormat="1" applyFont="1" applyFill="1" applyBorder="1" applyAlignment="1">
      <alignment vertical="center" wrapText="1"/>
    </xf>
    <xf numFmtId="176" fontId="7" fillId="2" borderId="4" xfId="0" applyNumberFormat="1" applyFont="1" applyFill="1" applyBorder="1" applyAlignment="1">
      <alignment vertical="center" wrapText="1"/>
    </xf>
    <xf numFmtId="176" fontId="7" fillId="2" borderId="5" xfId="0" applyNumberFormat="1" applyFont="1" applyFill="1" applyBorder="1" applyAlignment="1">
      <alignment vertical="center" wrapText="1"/>
    </xf>
    <xf numFmtId="176" fontId="5" fillId="2" borderId="6" xfId="0" applyNumberFormat="1" applyFont="1" applyFill="1" applyBorder="1" applyAlignment="1">
      <alignment wrapText="1"/>
    </xf>
    <xf numFmtId="176" fontId="1" fillId="0" borderId="1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&#20184;&#27454;&#30003;&#35831;&#21333;1.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几月几号申请单提审列表"/>
      <sheetName val="供应商资料"/>
      <sheetName val="收款人"/>
      <sheetName val="剩余应付"/>
      <sheetName val="12.22紧急欠款说明"/>
      <sheetName val="11-12付款说明"/>
      <sheetName val="2022年全年付款"/>
      <sheetName val="2022年1月25日付款申请单"/>
      <sheetName val="2022年1月19日付款申请单"/>
      <sheetName val="2022年1月12日付款申请单"/>
      <sheetName val="2022年1月11日付款申请单"/>
      <sheetName val="2022年1月6日付款申请单"/>
      <sheetName val="2021年12月31日付款申请单"/>
      <sheetName val="2021年12月2 8日付款申请单"/>
      <sheetName val="2021年12月27日付款申请单"/>
      <sheetName val="2021年全年付款"/>
      <sheetName val="2021年12月2 3日付款申请单"/>
      <sheetName val="2021年12月20日付款申请单"/>
      <sheetName val="2021年12月16日付款申请单"/>
      <sheetName val="2021年11月29日付款申请单"/>
      <sheetName val="2021年11月24日付款申请单号"/>
      <sheetName val="2021年11月19日付款申请单号"/>
      <sheetName val="2021年11月12日付款申请单号"/>
      <sheetName val="2021年11月4日付款申请单号"/>
      <sheetName val="2021年11月2日付款申请单号"/>
      <sheetName val="2021年10月25日付款申请单"/>
      <sheetName val="2021年10月22日付款申请单"/>
      <sheetName val="2021年10月11日付款申请单"/>
      <sheetName val="2021年9月29日付款申请单"/>
      <sheetName val="2021年9月23日付款申请单"/>
      <sheetName val="2021年9月15日付款申请单"/>
      <sheetName val="2021年9月8日付款申请单"/>
      <sheetName val="2021年9月7日付款申请单"/>
      <sheetName val="2021年8月25日付款申请单（20万）"/>
      <sheetName val="2021年8月25日付款申请单（50万）"/>
      <sheetName val="2021年8月18日付款申请单"/>
      <sheetName val="2021年8月10日付款申请单（70万）"/>
      <sheetName val="2021年8月10日付款申请单（10万）"/>
      <sheetName val="2021年8月4日付款申请单"/>
      <sheetName val="2021年7月30日付款请购单"/>
      <sheetName val="2021年7月21日付款申请单"/>
      <sheetName val="2021年7月15日付款申请单"/>
      <sheetName val="2021年7月8日付款申请单"/>
      <sheetName val="2021年7月1日付款申请单"/>
      <sheetName val="2021年6月22日付款申请单"/>
      <sheetName val="2021年6月17日付款申请单"/>
      <sheetName val="2021年6月9日付款申请单"/>
      <sheetName val="2021年6月3日付款申请单"/>
      <sheetName val="2021年5月31日付款申请单"/>
      <sheetName val="2021年5月28日付款申请单"/>
      <sheetName val="2021年5月20日付款申请表"/>
      <sheetName val="2021年5月12日付款申请单"/>
      <sheetName val="2021年5月7日付款申请单"/>
      <sheetName val="2021年5月6日付款申请单"/>
      <sheetName val="2021年4月27日付款申请单"/>
      <sheetName val="2021年4月21日付款申请单"/>
      <sheetName val="2021年4月15日付款单"/>
      <sheetName val="2021年4月7日付款单"/>
      <sheetName val="2021年4月1日付款单"/>
      <sheetName val="2021年3月23号付款单"/>
      <sheetName val="2021年3月18号付款单"/>
      <sheetName val="2021年3月17号付款单"/>
      <sheetName val="2021年3月9号付款申请单 "/>
      <sheetName val="2021年3月5号付款申请单"/>
      <sheetName val="2021年3月4号付款申请单"/>
      <sheetName val="2021年2月25号付款申请表"/>
      <sheetName val="2021年1月28号付款申请表"/>
      <sheetName val="2021年1月27号付款申请表"/>
      <sheetName val="2021年1月26号付款申请表"/>
      <sheetName val="2021年1月19付款申请表"/>
      <sheetName val="2021年1月12日付款申请表"/>
      <sheetName val="2021年1月7日付款申请表"/>
      <sheetName val="2020年12月28日付款申请单"/>
      <sheetName val="2020年12月23日付款申请单"/>
      <sheetName val="2020年12月17日付款申请单"/>
      <sheetName val="2020年12月9日付款申请单"/>
      <sheetName val="Sheet3"/>
      <sheetName val="15号不付款风险点"/>
      <sheetName val="2020年1-10月付款"/>
      <sheetName val="2020年12月2号付款申请单"/>
      <sheetName val="2020年11月27 号付款申请单"/>
      <sheetName val="2020年11月24号付款申请单"/>
      <sheetName val="2020年11月20号付款申请单"/>
      <sheetName val="2020年11月11号付款申请单"/>
      <sheetName val="2020年11月4号付款申请单"/>
      <sheetName val="2020年10月28号付款申请单"/>
      <sheetName val="2020年10月22号付款申请单"/>
      <sheetName val="2020年10月16号付款申请单"/>
      <sheetName val="2020年9月30号付款申请单"/>
      <sheetName val="2020年9月28号付款申请单"/>
      <sheetName val="2020年9月24号付款申请单"/>
      <sheetName val="2020年9月15号付款申请单"/>
      <sheetName val="2020年9月8号付款申请单"/>
      <sheetName val="2020年8月25号付款申请单"/>
      <sheetName val="2020年8月19号付款申请单"/>
      <sheetName val="2020年8月13号付款申请单"/>
      <sheetName val="2020年8月5号付款申请单"/>
      <sheetName val="2020年7月31号付款申请单"/>
      <sheetName val="2020年7月28号付款申请单"/>
      <sheetName val="2020年7月30号付款申请单"/>
      <sheetName val="2020年7月7号付款申请单"/>
      <sheetName val="2020年7月2号付款申请单"/>
      <sheetName val="2020年6月28号付款申请单"/>
      <sheetName val="2020年6月23号付款申请单"/>
      <sheetName val="2020年6月19号付款申请单"/>
      <sheetName val="2020年6月12号付款申请单"/>
      <sheetName val="2020年6月2号付款申请单"/>
      <sheetName val="2020年5月26号付款申请单"/>
      <sheetName val="2020年5月22号付款申请单"/>
      <sheetName val="2020年5月14号付款申请单"/>
      <sheetName val="2020年5月7号付款申请单"/>
      <sheetName val="2020年4月29号付款申请单"/>
      <sheetName val="2020年4月27号付款申请单"/>
      <sheetName val="2020年4月20号付款申请单"/>
      <sheetName val="2020年4月13号付款申请单"/>
      <sheetName val="2020年3月27号付款申请单"/>
      <sheetName val="2020年3月20号付款申请单"/>
      <sheetName val="2020年3月9号付款申请单"/>
      <sheetName val="2020年全年付款"/>
      <sheetName val="2020年2月24号付款申请单"/>
      <sheetName val="2020年1月15号付款申请单"/>
      <sheetName val="Sheet4"/>
      <sheetName val="2020年1月10号付款申请单"/>
      <sheetName val="1.13-3.30付款计划"/>
      <sheetName val="2020年1月6号付款申请单"/>
      <sheetName val="2019年12.30号付款申请单"/>
      <sheetName val="2019年12月19号付款申请单"/>
      <sheetName val="Sheet1"/>
      <sheetName val="项目"/>
      <sheetName val="2019年12月11号付款申请单"/>
      <sheetName val="2019年12月3号付款申请单"/>
      <sheetName val="2019年11月27号付款申请单"/>
      <sheetName val="2019年11月19号付款申请单"/>
      <sheetName val="2月"/>
      <sheetName val="3月"/>
      <sheetName val="4月"/>
      <sheetName val="5月"/>
      <sheetName val="6月"/>
      <sheetName val="7月"/>
      <sheetName val="8月"/>
      <sheetName val="9月"/>
      <sheetName val="10月"/>
      <sheetName val="11月"/>
      <sheetName val="2019年全年"/>
      <sheetName val="7-26"/>
      <sheetName val="7-19"/>
      <sheetName val="7-12"/>
    </sheetNames>
    <sheetDataSet>
      <sheetData sheetId="0"/>
      <sheetData sheetId="1"/>
      <sheetData sheetId="2">
        <row r="1">
          <cell r="C1" t="str">
            <v>收款账户名称</v>
          </cell>
          <cell r="D1" t="str">
            <v>收款账号所在省</v>
          </cell>
          <cell r="E1" t="str">
            <v>收款账号所在市</v>
          </cell>
          <cell r="F1" t="str">
            <v>收款方开户网点名称</v>
          </cell>
          <cell r="G1" t="str">
            <v>收款账号</v>
          </cell>
          <cell r="H1" t="str">
            <v>收款方开户网点联行号</v>
          </cell>
        </row>
        <row r="2">
          <cell r="C2" t="str">
            <v>南京巨量数据技术有限公司</v>
          </cell>
          <cell r="F2" t="str">
            <v>中国工商银行南京市雨花支行</v>
          </cell>
          <cell r="G2" t="str">
            <v xml:space="preserve">4301013709100907624
</v>
          </cell>
          <cell r="H2">
            <v>102301000069</v>
          </cell>
        </row>
        <row r="3">
          <cell r="C3" t="str">
            <v>深圳市中正威科技有限公司</v>
          </cell>
          <cell r="F3" t="str">
            <v>中国工商银行股份有限公司深圳红山支行</v>
          </cell>
          <cell r="G3" t="str">
            <v>4000042709100 469031</v>
          </cell>
          <cell r="H3">
            <v>102584004276</v>
          </cell>
        </row>
        <row r="4">
          <cell r="C4" t="str">
            <v>东莞市玖洲光学有限公司</v>
          </cell>
          <cell r="F4" t="str">
            <v>工商银行东莞虎门支行</v>
          </cell>
          <cell r="G4" t="str">
            <v>2010 022109200364804</v>
          </cell>
          <cell r="H4">
            <v>102602002214</v>
          </cell>
        </row>
        <row r="5">
          <cell r="C5" t="str">
            <v>深圳储荣电池有限公司</v>
          </cell>
          <cell r="F5" t="str">
            <v>中国银行股份有限公司深圳东角头支行</v>
          </cell>
          <cell r="G5" t="str">
            <v>7588 71487623</v>
          </cell>
          <cell r="H5">
            <v>104584001581</v>
          </cell>
        </row>
        <row r="6">
          <cell r="C6" t="str">
            <v>东莞市柯睿电子有限公司</v>
          </cell>
          <cell r="F6" t="str">
            <v>中国银行股份有限公司东莞塘厦支行</v>
          </cell>
          <cell r="G6" t="str">
            <v>63276940 1101</v>
          </cell>
          <cell r="H6">
            <v>104602046202</v>
          </cell>
        </row>
        <row r="7">
          <cell r="C7" t="str">
            <v>嘉兴奥特麦家居用品有限公司</v>
          </cell>
          <cell r="F7" t="str">
            <v xml:space="preserve">交通银行嘉兴分行  </v>
          </cell>
          <cell r="G7" t="str">
            <v xml:space="preserve">3346 01000018800025110 </v>
          </cell>
          <cell r="H7">
            <v>301335006016</v>
          </cell>
        </row>
        <row r="8">
          <cell r="C8" t="str">
            <v>广州科朗计算机科技有限公司</v>
          </cell>
          <cell r="F8" t="str">
            <v>中国民生银行广州东风支行</v>
          </cell>
          <cell r="G8" t="str">
            <v>0304 014170006215</v>
          </cell>
          <cell r="H8">
            <v>305581003047</v>
          </cell>
        </row>
        <row r="9">
          <cell r="C9" t="str">
            <v>杭州绘动智能科技有限公司</v>
          </cell>
          <cell r="F9" t="str">
            <v>招商银行股份有限公司杭州海创园小微企业专营支行</v>
          </cell>
          <cell r="G9" t="str">
            <v>5719 15053010401</v>
          </cell>
          <cell r="H9">
            <v>308331012327</v>
          </cell>
        </row>
        <row r="10">
          <cell r="C10" t="str">
            <v>杭州长河智信科技有限公司</v>
          </cell>
          <cell r="F10" t="str">
            <v>招商银行股份有限公司杭州高教路支行</v>
          </cell>
          <cell r="G10">
            <v>571914956710301</v>
          </cell>
          <cell r="H10">
            <v>308331012335</v>
          </cell>
        </row>
        <row r="11">
          <cell r="C11" t="str">
            <v>深圳市豪恩安全科技有限公司</v>
          </cell>
          <cell r="F11" t="str">
            <v>宁波银行深圳分行光明支行</v>
          </cell>
          <cell r="G11" t="str">
            <v>7317 0122000073081</v>
          </cell>
          <cell r="H11">
            <v>313584003134</v>
          </cell>
        </row>
        <row r="12">
          <cell r="C12" t="str">
            <v>深圳市耀艺手板模型有限公司</v>
          </cell>
          <cell r="F12" t="str">
            <v>深圳市农村商业银行松岗支行</v>
          </cell>
          <cell r="G12" t="str">
            <v>000 211063478</v>
          </cell>
          <cell r="H12">
            <v>402584000927</v>
          </cell>
        </row>
        <row r="13">
          <cell r="C13" t="str">
            <v>深圳泰科源商贸有限公司</v>
          </cell>
          <cell r="F13" t="str">
            <v>汇丰银行（中国）有限公司深圳分行</v>
          </cell>
          <cell r="G13" t="str">
            <v>6221 8266 5011</v>
          </cell>
          <cell r="H13">
            <v>501584000000</v>
          </cell>
        </row>
        <row r="14">
          <cell r="C14" t="str">
            <v>上海畅信实业有限公司</v>
          </cell>
          <cell r="F14" t="str">
            <v>中国工商银行上海市斜桥支行</v>
          </cell>
          <cell r="G14" t="str">
            <v>1001 276009300164405</v>
          </cell>
          <cell r="H14" t="str">
            <v>1022 90027606</v>
          </cell>
        </row>
        <row r="15">
          <cell r="C15" t="str">
            <v>浙江安朗安防科技有限公司</v>
          </cell>
          <cell r="F15" t="str">
            <v>工行丽水处州支行</v>
          </cell>
          <cell r="G15" t="str">
            <v>1210 200009200072592</v>
          </cell>
          <cell r="H15" t="str">
            <v>1023 4302 0004</v>
          </cell>
        </row>
        <row r="16">
          <cell r="C16" t="str">
            <v>青岛海信智慧生活科技股份有限公司</v>
          </cell>
          <cell r="F16" t="str">
            <v>中国工商银行青岛山东路支行</v>
          </cell>
          <cell r="G16" t="str">
            <v>3803 020109210093258</v>
          </cell>
          <cell r="H16" t="str">
            <v>1024 52000029</v>
          </cell>
        </row>
        <row r="17">
          <cell r="C17" t="str">
            <v>深圳市创见技术服务有限公司</v>
          </cell>
          <cell r="F17" t="str">
            <v>中国工商银行水榭春天支行</v>
          </cell>
          <cell r="G17" t="str">
            <v>40000 42709100382067</v>
          </cell>
          <cell r="H17" t="str">
            <v>1025 8400 4276</v>
          </cell>
        </row>
        <row r="18">
          <cell r="C18" t="str">
            <v>深圳沃特检验集团有限公司</v>
          </cell>
          <cell r="F18" t="str">
            <v>中国工商银行深圳市分行福田支行</v>
          </cell>
          <cell r="G18" t="str">
            <v>4000 023309200119095</v>
          </cell>
          <cell r="H18" t="str">
            <v>1025 84002338</v>
          </cell>
        </row>
        <row r="19">
          <cell r="C19" t="str">
            <v>深圳市邦驰科技有限公司</v>
          </cell>
          <cell r="F19" t="str">
            <v>中国工商银行深圳荣德支行</v>
          </cell>
          <cell r="G19" t="str">
            <v>400002 5139201352555</v>
          </cell>
          <cell r="H19" t="str">
            <v>1025 84002514</v>
          </cell>
        </row>
        <row r="20">
          <cell r="C20" t="str">
            <v>深圳市智邦达电子有限公司</v>
          </cell>
          <cell r="F20" t="str">
            <v>工商银行深圳丽景支行</v>
          </cell>
          <cell r="G20" t="str">
            <v>4000 0925 09100485811</v>
          </cell>
          <cell r="H20" t="str">
            <v>1025 84003159</v>
          </cell>
        </row>
        <row r="21">
          <cell r="C21" t="str">
            <v>珠海市康定电子有股份有限公司</v>
          </cell>
          <cell r="F21" t="str">
            <v>工行珠海市吉大支行</v>
          </cell>
          <cell r="G21" t="str">
            <v>2002 020619100128470</v>
          </cell>
          <cell r="H21" t="str">
            <v>1025 85002067</v>
          </cell>
        </row>
        <row r="22">
          <cell r="C22" t="str">
            <v>东莞市展鑫电子科技有限公司</v>
          </cell>
          <cell r="F22" t="str">
            <v>中国工商银行东莞虎门支行</v>
          </cell>
          <cell r="G22" t="str">
            <v>2010 022119200406989</v>
          </cell>
          <cell r="H22" t="str">
            <v>1026 02002214</v>
          </cell>
        </row>
        <row r="23">
          <cell r="C23" t="str">
            <v>浙江新念科技有限公司</v>
          </cell>
          <cell r="F23" t="str">
            <v>农业银行温州三溪支行</v>
          </cell>
          <cell r="G23" t="str">
            <v>1923 0801040013057</v>
          </cell>
          <cell r="H23" t="str">
            <v>1033 33023085</v>
          </cell>
        </row>
        <row r="24">
          <cell r="C24" t="str">
            <v>深圳飞优特电子科技有限公司</v>
          </cell>
          <cell r="F24" t="str">
            <v>中国农业银行深圳国贸支行</v>
          </cell>
          <cell r="G24" t="str">
            <v>4100 8900040234687</v>
          </cell>
          <cell r="H24" t="str">
            <v>1035 84000898</v>
          </cell>
        </row>
        <row r="25">
          <cell r="C25" t="str">
            <v>深圳市景旺通科技有限公司</v>
          </cell>
          <cell r="F25" t="str">
            <v>中国农业银行深圳东塘支行</v>
          </cell>
          <cell r="G25" t="str">
            <v>4102 1100040019336</v>
          </cell>
          <cell r="H25" t="str">
            <v>1035 84002115</v>
          </cell>
        </row>
        <row r="26">
          <cell r="C26" t="str">
            <v>深圳市德品威科技有限公司</v>
          </cell>
          <cell r="F26" t="str">
            <v>中国农业银行深圳罗岗支行</v>
          </cell>
          <cell r="G26" t="str">
            <v>4102 6000040029589</v>
          </cell>
          <cell r="H26" t="str">
            <v>1035 84002609</v>
          </cell>
        </row>
        <row r="27">
          <cell r="C27" t="str">
            <v>深圳市泰达丰塑胶模具有限公司</v>
          </cell>
          <cell r="F27" t="str">
            <v>中国农业银行深圳笋田支行</v>
          </cell>
          <cell r="G27" t="str">
            <v>4102 6900040036635</v>
          </cell>
          <cell r="H27" t="str">
            <v>1035 84002692</v>
          </cell>
        </row>
        <row r="28">
          <cell r="C28" t="str">
            <v>深圳市正卡智能科技有限公司</v>
          </cell>
          <cell r="F28" t="str">
            <v>中国农业银行深圳横岗新区支行</v>
          </cell>
          <cell r="G28" t="str">
            <v>4102 7000040032905</v>
          </cell>
          <cell r="H28" t="str">
            <v xml:space="preserve">1035 84002705 </v>
          </cell>
        </row>
        <row r="29">
          <cell r="C29" t="str">
            <v>重庆捷尔士显示技术有限公司</v>
          </cell>
          <cell r="F29" t="str">
            <v>中国农业银行股份有限公司重庆梁平支行营业部</v>
          </cell>
          <cell r="G29" t="str">
            <v>3146 0101040008657</v>
          </cell>
          <cell r="H29" t="str">
            <v>1036 67546018</v>
          </cell>
        </row>
        <row r="30">
          <cell r="C30" t="str">
            <v>上海尚远通讯科技有限公司</v>
          </cell>
          <cell r="F30" t="str">
            <v>中国银行股份有限公司上海九亭镇支行</v>
          </cell>
          <cell r="G30" t="str">
            <v>4546 77821000</v>
          </cell>
          <cell r="H30" t="str">
            <v>1042 90035090</v>
          </cell>
        </row>
        <row r="31">
          <cell r="C31" t="str">
            <v>苏州鑫视健智能科技有限公司</v>
          </cell>
          <cell r="F31" t="str">
            <v>中行苏州高新技术产业开发区支行</v>
          </cell>
          <cell r="G31" t="str">
            <v>4806 74507840</v>
          </cell>
          <cell r="H31" t="str">
            <v>1043 05045054</v>
          </cell>
        </row>
        <row r="32">
          <cell r="C32" t="str">
            <v>苏州康禾嘉精密制造有限公司</v>
          </cell>
          <cell r="F32" t="str">
            <v xml:space="preserve">中国银行胜浦支行  </v>
          </cell>
          <cell r="G32">
            <v>509274438779</v>
          </cell>
          <cell r="H32" t="str">
            <v>1043 05045394</v>
          </cell>
        </row>
        <row r="33">
          <cell r="C33" t="str">
            <v>南京经纬专利商标代理有限公司</v>
          </cell>
          <cell r="D33" t="str">
            <v>江苏</v>
          </cell>
          <cell r="E33" t="str">
            <v>南京市</v>
          </cell>
          <cell r="F33" t="str">
            <v>中国银行股份有限公司南京珠江路支行</v>
          </cell>
          <cell r="G33" t="str">
            <v>0000552158216588</v>
          </cell>
          <cell r="H33" t="str">
            <v>104301004143</v>
          </cell>
        </row>
        <row r="34">
          <cell r="C34" t="str">
            <v>深圳麦乐克传感技术有限公司</v>
          </cell>
          <cell r="F34" t="str">
            <v>中国银行股份有限公司深圳万科城支行</v>
          </cell>
          <cell r="G34" t="str">
            <v>7445 71118252</v>
          </cell>
          <cell r="H34" t="str">
            <v>1045 84001508</v>
          </cell>
        </row>
        <row r="35">
          <cell r="C35" t="str">
            <v>深圳市灵动高科电子有限公司</v>
          </cell>
          <cell r="F35" t="str">
            <v>中国银行宝安区流塘支行</v>
          </cell>
          <cell r="G35" t="str">
            <v>7757 59212967</v>
          </cell>
          <cell r="H35" t="str">
            <v>1045 84002324</v>
          </cell>
        </row>
        <row r="36">
          <cell r="C36" t="str">
            <v>深圳迈睿智能科技有限公司</v>
          </cell>
          <cell r="F36" t="str">
            <v>中国银行深圳前进支行</v>
          </cell>
          <cell r="G36" t="str">
            <v>7549 57952265</v>
          </cell>
          <cell r="H36" t="str">
            <v>1045 84002373</v>
          </cell>
        </row>
        <row r="37">
          <cell r="C37" t="str">
            <v>广东樱花智能科技有限公司</v>
          </cell>
          <cell r="F37" t="str">
            <v>中国银行中山小榄阳光美加支行</v>
          </cell>
          <cell r="G37" t="str">
            <v>6340 6882 5927</v>
          </cell>
          <cell r="H37" t="str">
            <v>1046 03049473</v>
          </cell>
        </row>
        <row r="38">
          <cell r="C38" t="str">
            <v>广州卓粤信通科技有限公司</v>
          </cell>
          <cell r="F38" t="str">
            <v>中国建设银行股份有限公司广州番禺祈福支行</v>
          </cell>
          <cell r="G38" t="str">
            <v>4405 0153150000000385</v>
          </cell>
          <cell r="H38" t="str">
            <v>1055 81018294</v>
          </cell>
        </row>
        <row r="39">
          <cell r="C39" t="str">
            <v>深圳市数码龙电子有限公司</v>
          </cell>
          <cell r="F39" t="str">
            <v>中国建设银行股份有限公司深圳坂田支行</v>
          </cell>
          <cell r="G39" t="str">
            <v>4425 0100 0159 0000 1612</v>
          </cell>
          <cell r="H39" t="str">
            <v>1055 84001196</v>
          </cell>
        </row>
        <row r="40">
          <cell r="C40" t="str">
            <v>硕度科技实业（广东）有限公司</v>
          </cell>
          <cell r="F40" t="str">
            <v>中国建设银行股份有限公司小榄支行</v>
          </cell>
          <cell r="G40" t="str">
            <v>4405 0178040300000308</v>
          </cell>
          <cell r="H40" t="str">
            <v>1056 03000379</v>
          </cell>
        </row>
        <row r="41">
          <cell r="C41" t="str">
            <v>江阴天德电磁屏蔽设备有限公司</v>
          </cell>
          <cell r="F41" t="str">
            <v>中国农业银行江阴璜土支行</v>
          </cell>
          <cell r="G41" t="str">
            <v>6401 01040012470</v>
          </cell>
          <cell r="H41" t="str">
            <v>1064 0101040012470</v>
          </cell>
        </row>
        <row r="42">
          <cell r="C42" t="str">
            <v>科大讯飞股份有限公司</v>
          </cell>
          <cell r="F42" t="str">
            <v>交通银行合肥高新区支行</v>
          </cell>
          <cell r="G42" t="str">
            <v>3413 1300001014100048302004</v>
          </cell>
          <cell r="H42" t="str">
            <v>3013 61000216</v>
          </cell>
        </row>
        <row r="43">
          <cell r="C43" t="str">
            <v>广州视声智能科技股份有限公司</v>
          </cell>
          <cell r="F43" t="str">
            <v>交通银行广州经济技术开发区支行</v>
          </cell>
          <cell r="G43" t="str">
            <v>4411 64167018170068756</v>
          </cell>
          <cell r="H43" t="str">
            <v>3015 81000094</v>
          </cell>
        </row>
        <row r="44">
          <cell r="C44" t="str">
            <v>济南捷正电子有限公司</v>
          </cell>
          <cell r="F44" t="str">
            <v>华夏银行济南市高新支行</v>
          </cell>
          <cell r="G44" t="str">
            <v>1065 6000 0005 80562</v>
          </cell>
          <cell r="H44" t="str">
            <v>3044 5104 2716</v>
          </cell>
        </row>
        <row r="45">
          <cell r="C45" t="str">
            <v>南京容感电子科技有限公司</v>
          </cell>
          <cell r="F45" t="str">
            <v>中国民生银行南京城西支行</v>
          </cell>
          <cell r="G45">
            <v>691408208</v>
          </cell>
          <cell r="H45" t="str">
            <v>3053 01008160</v>
          </cell>
        </row>
        <row r="46">
          <cell r="C46" t="str">
            <v>深圳市迅创达科技有限公司</v>
          </cell>
          <cell r="F46" t="str">
            <v>平安银行深圳松岗支行</v>
          </cell>
          <cell r="G46" t="str">
            <v>1101 3144545602</v>
          </cell>
          <cell r="H46" t="str">
            <v>3075 84008312</v>
          </cell>
        </row>
        <row r="47">
          <cell r="C47" t="str">
            <v>北京吉弥商贸有限公司</v>
          </cell>
          <cell r="F47" t="str">
            <v>招商银行北京首体支行</v>
          </cell>
          <cell r="G47" t="str">
            <v>1109 21797010701</v>
          </cell>
          <cell r="H47" t="str">
            <v>3081 00005213</v>
          </cell>
        </row>
        <row r="48">
          <cell r="C48" t="str">
            <v>上海顺舟智能科技股份有限公司</v>
          </cell>
          <cell r="F48" t="str">
            <v>招商银行上海张江支行</v>
          </cell>
          <cell r="G48" t="str">
            <v>1219 08870910803</v>
          </cell>
          <cell r="H48" t="str">
            <v>3082 90003492</v>
          </cell>
        </row>
        <row r="49">
          <cell r="C49" t="str">
            <v>南京新越电子科技有限公司</v>
          </cell>
          <cell r="F49" t="str">
            <v>招商银行南京江宁支行</v>
          </cell>
          <cell r="G49" t="str">
            <v>1259 11968010901</v>
          </cell>
          <cell r="H49" t="str">
            <v>3083 01006115</v>
          </cell>
        </row>
        <row r="50">
          <cell r="C50" t="str">
            <v>苏州思必驰信息科技有限公司</v>
          </cell>
          <cell r="F50" t="str">
            <v>招商银行苏州分行中新支行</v>
          </cell>
          <cell r="G50" t="str">
            <v>1109 1742 2110 502</v>
          </cell>
          <cell r="H50" t="str">
            <v>3083 05008025</v>
          </cell>
        </row>
        <row r="51">
          <cell r="C51" t="str">
            <v>杭州喆芯电子科技有限公司</v>
          </cell>
          <cell r="F51" t="str">
            <v>招商银行股份有限公司杭州高教路支行</v>
          </cell>
          <cell r="G51" t="str">
            <v>57191 54869 10701</v>
          </cell>
          <cell r="H51" t="str">
            <v>3083 31012335</v>
          </cell>
        </row>
        <row r="52">
          <cell r="C52" t="str">
            <v>中合磁业有限公司</v>
          </cell>
          <cell r="F52" t="str">
            <v>招商银行宁波杭州湾新区支行</v>
          </cell>
          <cell r="G52" t="str">
            <v>5749 08481910801</v>
          </cell>
          <cell r="H52" t="str">
            <v>3083 32514213</v>
          </cell>
        </row>
        <row r="53">
          <cell r="C53" t="str">
            <v>深圳华强电子网集团股份有限公司</v>
          </cell>
          <cell r="F53" t="str">
            <v>招商银行深圳分行振华支行</v>
          </cell>
          <cell r="G53" t="str">
            <v>7559 1653 4810 102</v>
          </cell>
          <cell r="H53" t="str">
            <v>3085 84001188</v>
          </cell>
        </row>
        <row r="54">
          <cell r="C54" t="str">
            <v>深圳市思浪实业有限公司</v>
          </cell>
          <cell r="F54" t="str">
            <v>招商银行深圳分行建安支行</v>
          </cell>
          <cell r="G54" t="str">
            <v>7559 01769610401</v>
          </cell>
          <cell r="H54" t="str">
            <v>3085 84001580</v>
          </cell>
        </row>
        <row r="55">
          <cell r="C55" t="str">
            <v>深云物联网科技（深圳）有限公司</v>
          </cell>
          <cell r="F55" t="str">
            <v>招商银行股份有限公司深圳前海分行</v>
          </cell>
          <cell r="G55">
            <v>755936231910714</v>
          </cell>
          <cell r="H55" t="str">
            <v>3085 84001768</v>
          </cell>
        </row>
        <row r="56">
          <cell r="C56" t="str">
            <v>广东曼申智能科技有限公司</v>
          </cell>
          <cell r="F56" t="str">
            <v>招商银行股份有限公司中山小榄支行</v>
          </cell>
          <cell r="G56" t="str">
            <v>7609 00638310108</v>
          </cell>
          <cell r="H56" t="str">
            <v>3086 03003105</v>
          </cell>
        </row>
        <row r="57">
          <cell r="C57" t="str">
            <v>江阴科利达电子有限公司</v>
          </cell>
          <cell r="F57" t="str">
            <v>兴业银行苏州分行营业部</v>
          </cell>
          <cell r="G57" t="str">
            <v>2066 10100100752330</v>
          </cell>
          <cell r="H57" t="str">
            <v>3093 05096617</v>
          </cell>
        </row>
        <row r="58">
          <cell r="C58" t="str">
            <v>铠麦斯智能科技（深圳）有限公司</v>
          </cell>
          <cell r="F58" t="str">
            <v>上海浦东发展银行股份有限公司深圳福永支行</v>
          </cell>
          <cell r="G58" t="str">
            <v>79280 078801300000161</v>
          </cell>
          <cell r="H58" t="str">
            <v>3105 8400268</v>
          </cell>
        </row>
        <row r="59">
          <cell r="C59" t="str">
            <v>南京彩易捷标签印刷有限公司</v>
          </cell>
          <cell r="F59" t="str">
            <v>南京银行科学园支行</v>
          </cell>
          <cell r="G59" t="str">
            <v>0179 2400 0000 0602</v>
          </cell>
          <cell r="H59" t="str">
            <v>3133 01008799</v>
          </cell>
        </row>
        <row r="60">
          <cell r="C60" t="str">
            <v>南京润中空气治理有限公司</v>
          </cell>
          <cell r="F60" t="str">
            <v>南京银行南京诚信大道支行</v>
          </cell>
          <cell r="G60" t="str">
            <v>2010 200000000260</v>
          </cell>
          <cell r="H60" t="str">
            <v>3133 01020109</v>
          </cell>
        </row>
        <row r="61">
          <cell r="C61" t="str">
            <v>广东红禾朗电工有限公司</v>
          </cell>
          <cell r="F61" t="str">
            <v xml:space="preserve">广东博罗农村商业银行股份有限公司公司柏塘支行
</v>
          </cell>
          <cell r="G61" t="str">
            <v>8002 0000006377358</v>
          </cell>
          <cell r="H61" t="str">
            <v>3145 95200016</v>
          </cell>
        </row>
        <row r="62">
          <cell r="C62" t="str">
            <v>中山宏元电子机电有限公司</v>
          </cell>
          <cell r="F62" t="str">
            <v>中山农商银行火炬开发区支行</v>
          </cell>
          <cell r="G62" t="str">
            <v>8002 0000003419688</v>
          </cell>
          <cell r="H62" t="str">
            <v>3146 0300028</v>
          </cell>
        </row>
        <row r="63">
          <cell r="C63" t="str">
            <v>上海旷世电子科技有限公司</v>
          </cell>
          <cell r="F63" t="str">
            <v>上海银行浦西分行</v>
          </cell>
          <cell r="G63" t="str">
            <v>3169 1300 005198799</v>
          </cell>
          <cell r="H63" t="str">
            <v>3252 90003035</v>
          </cell>
        </row>
        <row r="64">
          <cell r="C64" t="str">
            <v>杭州逸悦科技有限公司</v>
          </cell>
          <cell r="F64" t="str">
            <v>杭州联合农村商业银行股份有限公司上塘支行</v>
          </cell>
          <cell r="G64" t="str">
            <v>2010 00166049348</v>
          </cell>
          <cell r="H64" t="str">
            <v>40233 1001083</v>
          </cell>
        </row>
        <row r="65">
          <cell r="C65" t="str">
            <v>南京企乐电子有限公司</v>
          </cell>
          <cell r="F65" t="str">
            <v xml:space="preserve">中国民生银行南京大明路支行 </v>
          </cell>
          <cell r="G65">
            <v>154830703</v>
          </cell>
          <cell r="H65" t="str">
            <v>3053 01008143</v>
          </cell>
        </row>
        <row r="66">
          <cell r="C66" t="str">
            <v>苏州狗尾草智能科技有限公司</v>
          </cell>
          <cell r="F66" t="str">
            <v>民生银行深圳景田支行</v>
          </cell>
          <cell r="G66">
            <v>698224248</v>
          </cell>
          <cell r="H66" t="str">
            <v>3055 84018328</v>
          </cell>
        </row>
        <row r="67">
          <cell r="C67" t="str">
            <v>深圳市东方嘉美塑胶制品有限公司</v>
          </cell>
          <cell r="F67" t="str">
            <v>深圳农村商业银行福永白石厦支行</v>
          </cell>
          <cell r="G67" t="str">
            <v>0001 1288 9948</v>
          </cell>
          <cell r="H67" t="str">
            <v>1440 300002</v>
          </cell>
        </row>
        <row r="68">
          <cell r="C68" t="str">
            <v>深圳市锦文投资发展有限公司</v>
          </cell>
          <cell r="D68" t="str">
            <v>广东</v>
          </cell>
          <cell r="E68" t="str">
            <v>深圳市</v>
          </cell>
          <cell r="F68" t="str">
            <v>深圳农村商业银行宝源支行</v>
          </cell>
          <cell r="G68" t="str">
            <v>000221883827</v>
          </cell>
          <cell r="H68" t="str">
            <v>402584000228</v>
          </cell>
        </row>
        <row r="69">
          <cell r="C69" t="str">
            <v>深圳市天河星供应链有限公司</v>
          </cell>
          <cell r="F69" t="str">
            <v>上海银行深圳滨海支行</v>
          </cell>
          <cell r="G69" t="str">
            <v>0039 0325 0300 3227 846</v>
          </cell>
          <cell r="H69" t="str">
            <v>3255 84057140</v>
          </cell>
        </row>
        <row r="70">
          <cell r="C70" t="str">
            <v>翰林汇信息产业股份有限公司</v>
          </cell>
          <cell r="D70" t="str">
            <v>北京</v>
          </cell>
          <cell r="E70" t="str">
            <v>北京市</v>
          </cell>
          <cell r="F70" t="str">
            <v>招商银行股份有限公司北京上地支行</v>
          </cell>
          <cell r="G70" t="str">
            <v>010900131110206</v>
          </cell>
          <cell r="H70" t="str">
            <v>308100005416</v>
          </cell>
        </row>
        <row r="71">
          <cell r="C71" t="str">
            <v>南京商络电子股份有限公司</v>
          </cell>
          <cell r="D71" t="str">
            <v>江苏</v>
          </cell>
          <cell r="E71" t="str">
            <v>南京市</v>
          </cell>
          <cell r="F71" t="str">
            <v>南京银行股份有限公司黄埔支行</v>
          </cell>
          <cell r="G71" t="str">
            <v>01240120210005051</v>
          </cell>
          <cell r="H71" t="str">
            <v>313301008241</v>
          </cell>
        </row>
        <row r="72">
          <cell r="C72" t="str">
            <v>江苏华爵检测技术股份有限公司</v>
          </cell>
          <cell r="D72" t="str">
            <v>上海</v>
          </cell>
          <cell r="E72" t="str">
            <v>上海市</v>
          </cell>
          <cell r="F72" t="str">
            <v>南京银行股份有限公司上海黄浦支行</v>
          </cell>
          <cell r="G72" t="str">
            <v>01240120420000435</v>
          </cell>
          <cell r="H72" t="str">
            <v>313290040151</v>
          </cell>
        </row>
        <row r="73">
          <cell r="C73" t="str">
            <v>南京市雨花台区石家燕建材经营部</v>
          </cell>
          <cell r="D73" t="str">
            <v>江苏</v>
          </cell>
          <cell r="E73" t="str">
            <v>南京市</v>
          </cell>
          <cell r="F73" t="str">
            <v>南京银行股份有限公司雨花支行</v>
          </cell>
          <cell r="G73" t="str">
            <v>0125260000000972</v>
          </cell>
          <cell r="H73" t="str">
            <v>313301008250</v>
          </cell>
        </row>
        <row r="74">
          <cell r="C74" t="str">
            <v>南京通标检测服务有限公司</v>
          </cell>
          <cell r="D74" t="str">
            <v>江苏</v>
          </cell>
          <cell r="E74" t="str">
            <v>南京市</v>
          </cell>
          <cell r="F74" t="str">
            <v>南京银行股份有限公司新街口支行</v>
          </cell>
          <cell r="G74" t="str">
            <v>01260120210020028</v>
          </cell>
          <cell r="H74" t="str">
            <v>313301008268</v>
          </cell>
        </row>
        <row r="75">
          <cell r="C75" t="str">
            <v>南京物联传感技术有限公司</v>
          </cell>
          <cell r="D75" t="str">
            <v>江苏</v>
          </cell>
          <cell r="E75" t="str">
            <v>南京市</v>
          </cell>
          <cell r="F75" t="str">
            <v>南京银行股份有限公司南京湖北路支行</v>
          </cell>
          <cell r="G75" t="str">
            <v>0128280000000781</v>
          </cell>
          <cell r="H75" t="str">
            <v>313301008284</v>
          </cell>
        </row>
        <row r="76">
          <cell r="C76" t="str">
            <v>南京瑞客嘉电子科技有限公司</v>
          </cell>
          <cell r="D76" t="str">
            <v>江苏</v>
          </cell>
          <cell r="E76" t="str">
            <v>南京市</v>
          </cell>
          <cell r="F76" t="str">
            <v>南京银行股份有限公司紫金支行</v>
          </cell>
          <cell r="G76" t="str">
            <v>01370120210012936</v>
          </cell>
          <cell r="H76" t="str">
            <v>313301008372</v>
          </cell>
        </row>
        <row r="77">
          <cell r="C77" t="str">
            <v>南京汉雷图电子科技有限公司</v>
          </cell>
          <cell r="D77" t="str">
            <v>江苏</v>
          </cell>
          <cell r="E77" t="str">
            <v>南京市</v>
          </cell>
          <cell r="F77" t="str">
            <v>南京银行股份有限公司紫金支行</v>
          </cell>
          <cell r="G77" t="str">
            <v>01370120210030958</v>
          </cell>
          <cell r="H77" t="str">
            <v>313301008372</v>
          </cell>
        </row>
        <row r="78">
          <cell r="C78" t="str">
            <v>南京易正捷商贸有限公司</v>
          </cell>
          <cell r="D78" t="str">
            <v>江苏</v>
          </cell>
          <cell r="E78" t="str">
            <v>南京市</v>
          </cell>
          <cell r="F78" t="str">
            <v>南京银行股份有限公司紫金支行</v>
          </cell>
          <cell r="G78" t="str">
            <v>01370120210034810</v>
          </cell>
          <cell r="H78" t="str">
            <v>313301008372</v>
          </cell>
        </row>
        <row r="79">
          <cell r="C79" t="str">
            <v>南京联合产权（科技）交易所有限责任公司</v>
          </cell>
          <cell r="D79" t="str">
            <v>江苏</v>
          </cell>
          <cell r="E79" t="str">
            <v>南京市</v>
          </cell>
          <cell r="F79" t="str">
            <v>南京银行股份有限公司紫金支行</v>
          </cell>
          <cell r="G79" t="str">
            <v>01370120420002580</v>
          </cell>
          <cell r="H79" t="str">
            <v>313301008372</v>
          </cell>
        </row>
        <row r="80">
          <cell r="C80" t="str">
            <v>河北通信工程招投标有限公司</v>
          </cell>
          <cell r="D80" t="str">
            <v>河北</v>
          </cell>
          <cell r="E80" t="str">
            <v>石家庄市</v>
          </cell>
          <cell r="F80" t="str">
            <v>河北银行股份有限公司中华大街支行</v>
          </cell>
          <cell r="G80" t="str">
            <v>01381000001510</v>
          </cell>
          <cell r="H80" t="str">
            <v>313121006386</v>
          </cell>
        </row>
        <row r="81">
          <cell r="C81" t="str">
            <v>南京鸿润印刷有限公司</v>
          </cell>
          <cell r="D81" t="str">
            <v>江苏</v>
          </cell>
          <cell r="E81" t="str">
            <v>南京市</v>
          </cell>
          <cell r="F81" t="str">
            <v>南京银行股份有限公司南京分行营业部</v>
          </cell>
          <cell r="G81" t="str">
            <v>01420120210007808</v>
          </cell>
          <cell r="H81" t="str">
            <v>313301008209</v>
          </cell>
        </row>
        <row r="82">
          <cell r="C82" t="str">
            <v>南京友拓信息技术有限公司</v>
          </cell>
          <cell r="D82" t="str">
            <v>江苏</v>
          </cell>
          <cell r="E82" t="str">
            <v>南京市</v>
          </cell>
          <cell r="F82" t="str">
            <v>南京银行股份有限公司秦虹路支行</v>
          </cell>
          <cell r="G82" t="str">
            <v>01470120210011446</v>
          </cell>
          <cell r="H82" t="str">
            <v>313301008477</v>
          </cell>
        </row>
        <row r="83">
          <cell r="C83" t="str">
            <v>南京智满屋电子科技有限公司</v>
          </cell>
          <cell r="D83" t="str">
            <v>江苏</v>
          </cell>
          <cell r="E83" t="str">
            <v>南京市</v>
          </cell>
          <cell r="F83" t="str">
            <v>南京银行股份有限公司秦虹路支行</v>
          </cell>
          <cell r="G83" t="str">
            <v>01470120210011567</v>
          </cell>
          <cell r="H83" t="str">
            <v>313301008477</v>
          </cell>
        </row>
        <row r="84">
          <cell r="C84" t="str">
            <v>南京德春科技有限公司</v>
          </cell>
          <cell r="D84" t="str">
            <v>江苏</v>
          </cell>
          <cell r="E84" t="str">
            <v>南京市</v>
          </cell>
          <cell r="F84" t="str">
            <v>南京银行股份有限公司建邺支行</v>
          </cell>
          <cell r="G84" t="str">
            <v>01510120030002733</v>
          </cell>
          <cell r="H84" t="str">
            <v>313301008444</v>
          </cell>
        </row>
        <row r="85">
          <cell r="C85" t="str">
            <v>南京经纬专利商标代理有限公司</v>
          </cell>
          <cell r="D85" t="str">
            <v>江苏</v>
          </cell>
          <cell r="E85" t="str">
            <v>南京市</v>
          </cell>
          <cell r="F85" t="str">
            <v>南京银行股份有限公司珠江支行</v>
          </cell>
          <cell r="G85" t="str">
            <v>01560120030005955</v>
          </cell>
          <cell r="H85" t="str">
            <v>104301004143</v>
          </cell>
        </row>
        <row r="86">
          <cell r="C86" t="str">
            <v>南京华宏办公用品有限公司</v>
          </cell>
          <cell r="D86" t="str">
            <v>江苏</v>
          </cell>
          <cell r="E86" t="str">
            <v>南京市</v>
          </cell>
          <cell r="F86" t="str">
            <v>南京银行股份有限公司龙蟠路支行</v>
          </cell>
          <cell r="G86" t="str">
            <v>01570120210002225</v>
          </cell>
          <cell r="H86" t="str">
            <v>313301008573</v>
          </cell>
        </row>
        <row r="87">
          <cell r="C87" t="str">
            <v>南京玮恒包装制品有限公司</v>
          </cell>
          <cell r="D87" t="str">
            <v>江苏</v>
          </cell>
          <cell r="E87" t="str">
            <v>南京市</v>
          </cell>
          <cell r="F87" t="str">
            <v>南京银行股份有限公司江北新区分行</v>
          </cell>
          <cell r="G87" t="str">
            <v>01600120210013540</v>
          </cell>
          <cell r="H87" t="str">
            <v>313301008604</v>
          </cell>
        </row>
        <row r="88">
          <cell r="C88" t="str">
            <v>南京艾利包装印刷有限公司</v>
          </cell>
          <cell r="D88" t="str">
            <v>江苏</v>
          </cell>
          <cell r="E88" t="str">
            <v>南京市</v>
          </cell>
          <cell r="F88" t="str">
            <v>南京银行股份有限公司奥体支行</v>
          </cell>
          <cell r="G88" t="str">
            <v>01630120210004594</v>
          </cell>
          <cell r="H88" t="str">
            <v>313301008637</v>
          </cell>
        </row>
        <row r="89">
          <cell r="C89" t="str">
            <v>南京闽宏文电子有限公司</v>
          </cell>
          <cell r="D89" t="str">
            <v>江苏</v>
          </cell>
          <cell r="E89" t="str">
            <v>南京市</v>
          </cell>
          <cell r="F89" t="str">
            <v>南京银行股份有限公司江南大厦支行</v>
          </cell>
          <cell r="G89" t="str">
            <v>01670120210005763</v>
          </cell>
          <cell r="H89" t="str">
            <v>313301008670</v>
          </cell>
        </row>
        <row r="90">
          <cell r="C90" t="str">
            <v>南京笑赢广告展览设计有限公司</v>
          </cell>
          <cell r="D90" t="str">
            <v>江苏</v>
          </cell>
          <cell r="E90" t="str">
            <v>南京市</v>
          </cell>
          <cell r="F90" t="str">
            <v>南京银行股份有限公司和燕路支行</v>
          </cell>
          <cell r="G90" t="str">
            <v>0172240000001233</v>
          </cell>
          <cell r="H90" t="str">
            <v>313301008723</v>
          </cell>
        </row>
        <row r="91">
          <cell r="C91" t="str">
            <v>南京迈吉克机电设备有限公司</v>
          </cell>
          <cell r="D91" t="str">
            <v>江苏</v>
          </cell>
          <cell r="E91" t="str">
            <v>南京市</v>
          </cell>
          <cell r="F91" t="str">
            <v>南京银行股份有限公司鸿信大厦支行</v>
          </cell>
          <cell r="G91" t="str">
            <v>01760120210007343</v>
          </cell>
          <cell r="H91" t="str">
            <v>313301008766</v>
          </cell>
        </row>
        <row r="92">
          <cell r="C92" t="str">
            <v>南京市雨花台区智远图文制作中心</v>
          </cell>
          <cell r="D92" t="str">
            <v>江苏</v>
          </cell>
          <cell r="E92" t="str">
            <v>南京市</v>
          </cell>
          <cell r="F92" t="str">
            <v>南京银行股份有限公司鸿信大厦支行</v>
          </cell>
          <cell r="G92" t="str">
            <v>01760120210012980</v>
          </cell>
          <cell r="H92" t="str">
            <v>313301008766</v>
          </cell>
        </row>
        <row r="93">
          <cell r="C93" t="str">
            <v>南京秦淮之源智能科技有限公司</v>
          </cell>
          <cell r="D93" t="str">
            <v>江苏</v>
          </cell>
          <cell r="E93" t="str">
            <v>南京市</v>
          </cell>
          <cell r="F93" t="str">
            <v>南京银行股份有限公司江宁支行</v>
          </cell>
          <cell r="G93" t="str">
            <v>01780120420001555</v>
          </cell>
          <cell r="H93" t="str">
            <v>313301008782</v>
          </cell>
        </row>
        <row r="94">
          <cell r="C94" t="str">
            <v>南京富智源装饰工程有限公司</v>
          </cell>
          <cell r="D94" t="str">
            <v>江苏</v>
          </cell>
          <cell r="E94" t="str">
            <v>南京市</v>
          </cell>
          <cell r="F94" t="str">
            <v>南京银行股份有限公司江宁支行</v>
          </cell>
          <cell r="G94" t="str">
            <v>0178290000001020</v>
          </cell>
          <cell r="H94" t="str">
            <v>313301008782</v>
          </cell>
        </row>
        <row r="95">
          <cell r="C95" t="str">
            <v>南京华造塑业有限公司</v>
          </cell>
          <cell r="D95" t="str">
            <v>江苏</v>
          </cell>
          <cell r="E95" t="str">
            <v>南京市</v>
          </cell>
          <cell r="F95" t="str">
            <v>南京银行股份有限公司江宁科学园支行</v>
          </cell>
          <cell r="G95" t="str">
            <v>01790120210000588</v>
          </cell>
          <cell r="H95" t="str">
            <v>313301008799</v>
          </cell>
        </row>
        <row r="96">
          <cell r="C96" t="str">
            <v>南京华红宇自动化科技有限公司</v>
          </cell>
          <cell r="D96" t="str">
            <v>江苏</v>
          </cell>
          <cell r="E96" t="str">
            <v>南京市</v>
          </cell>
          <cell r="F96" t="str">
            <v>南京银行股份有限公司江宁科学园支行</v>
          </cell>
          <cell r="G96" t="str">
            <v>01790120210005236</v>
          </cell>
          <cell r="H96" t="str">
            <v>313301008799</v>
          </cell>
        </row>
        <row r="97">
          <cell r="C97" t="str">
            <v>南京嘉泽汯微电子有限公司</v>
          </cell>
          <cell r="D97" t="str">
            <v>江苏</v>
          </cell>
          <cell r="E97" t="str">
            <v>南京市</v>
          </cell>
          <cell r="F97" t="str">
            <v>南京银行股份有限公司江宁科学园支行</v>
          </cell>
          <cell r="G97" t="str">
            <v>01790120210006132</v>
          </cell>
          <cell r="H97" t="str">
            <v>313301008799</v>
          </cell>
        </row>
        <row r="98">
          <cell r="C98" t="str">
            <v>南京湘缘不干胶制品有限公司</v>
          </cell>
          <cell r="D98" t="str">
            <v>江苏</v>
          </cell>
          <cell r="E98" t="str">
            <v>南京市</v>
          </cell>
          <cell r="F98" t="str">
            <v>南京银行股份有限公司江宁科学园支行</v>
          </cell>
          <cell r="G98" t="str">
            <v>01790120210009392</v>
          </cell>
          <cell r="H98" t="str">
            <v>313301008799</v>
          </cell>
        </row>
        <row r="99">
          <cell r="C99" t="str">
            <v>南京致舜会计师事务所（普通合伙）</v>
          </cell>
          <cell r="D99" t="str">
            <v>江苏</v>
          </cell>
          <cell r="E99" t="str">
            <v>南京市</v>
          </cell>
          <cell r="F99" t="str">
            <v>南京银行股份有限公司江宁科学园支行</v>
          </cell>
          <cell r="G99" t="str">
            <v>0179260000001182</v>
          </cell>
          <cell r="H99" t="str">
            <v>313301008799</v>
          </cell>
        </row>
        <row r="100">
          <cell r="C100" t="str">
            <v>南京博格智能遮阳工程有限公司</v>
          </cell>
          <cell r="D100" t="str">
            <v>江苏</v>
          </cell>
          <cell r="E100" t="str">
            <v>南京市</v>
          </cell>
          <cell r="F100" t="str">
            <v>南京银行股份有限公司铁心桥支行</v>
          </cell>
          <cell r="G100" t="str">
            <v>0191250000001684</v>
          </cell>
          <cell r="H100" t="str">
            <v>313301008356</v>
          </cell>
        </row>
        <row r="101">
          <cell r="C101" t="str">
            <v>北京赛西科技发展有限责任公司</v>
          </cell>
          <cell r="D101" t="str">
            <v>北京</v>
          </cell>
          <cell r="E101" t="str">
            <v>北京市</v>
          </cell>
          <cell r="F101" t="str">
            <v>中国工商银行股份有限公司北京经济技术开发区宏达北路支行</v>
          </cell>
          <cell r="G101" t="str">
            <v>0200059009200138508</v>
          </cell>
          <cell r="H101" t="str">
            <v>102100005905</v>
          </cell>
        </row>
        <row r="102">
          <cell r="C102" t="str">
            <v>威雅利电子（上海）有限公司</v>
          </cell>
          <cell r="D102" t="str">
            <v>上海</v>
          </cell>
          <cell r="E102" t="str">
            <v>上海市</v>
          </cell>
          <cell r="F102" t="str">
            <v>中国民生银行股份有限公司上海华山支行</v>
          </cell>
          <cell r="G102" t="str">
            <v>0223014180000390</v>
          </cell>
          <cell r="H102" t="str">
            <v>305290002238</v>
          </cell>
        </row>
        <row r="103">
          <cell r="C103" t="str">
            <v>深圳市拓展光电有限公司</v>
          </cell>
          <cell r="D103" t="str">
            <v>广东</v>
          </cell>
          <cell r="E103" t="str">
            <v>深圳市</v>
          </cell>
          <cell r="F103" t="str">
            <v>平安银行深圳新城支行</v>
          </cell>
          <cell r="G103" t="str">
            <v>0292100243604</v>
          </cell>
          <cell r="H103" t="str">
            <v>307584021291</v>
          </cell>
        </row>
        <row r="104">
          <cell r="C104" t="str">
            <v>上海艾略电子科技有限公司</v>
          </cell>
          <cell r="D104" t="str">
            <v>上海</v>
          </cell>
          <cell r="E104" t="str">
            <v>上海市</v>
          </cell>
          <cell r="F104" t="str">
            <v>中国农业银行股份有限公司上海控江路支行</v>
          </cell>
          <cell r="G104" t="str">
            <v>03368100040027023</v>
          </cell>
          <cell r="H104" t="str">
            <v>103290042046</v>
          </cell>
        </row>
        <row r="105">
          <cell r="C105" t="str">
            <v>益登电子科技（上海）有限公司</v>
          </cell>
          <cell r="D105" t="str">
            <v>上海</v>
          </cell>
          <cell r="E105" t="str">
            <v>上海市</v>
          </cell>
          <cell r="F105" t="str">
            <v>中国农业银行股份有限公司上海漕河泾开发区支行</v>
          </cell>
          <cell r="G105" t="str">
            <v>03390800040013337</v>
          </cell>
          <cell r="H105" t="str">
            <v>103290036050</v>
          </cell>
        </row>
        <row r="106">
          <cell r="C106" t="str">
            <v>上海贵都实业有限公司</v>
          </cell>
          <cell r="D106" t="str">
            <v>上海</v>
          </cell>
          <cell r="E106" t="str">
            <v>上海市</v>
          </cell>
          <cell r="F106" t="str">
            <v>中国农业银行股份有限公司上海梅陇支行</v>
          </cell>
          <cell r="G106" t="str">
            <v>03412700040021683</v>
          </cell>
          <cell r="H106" t="str">
            <v>103290003165</v>
          </cell>
        </row>
        <row r="107">
          <cell r="C107" t="str">
            <v>杭州威仕达机电科技有限公司</v>
          </cell>
          <cell r="D107" t="str">
            <v>浙江</v>
          </cell>
          <cell r="E107" t="str">
            <v>杭州市</v>
          </cell>
          <cell r="F107" t="str">
            <v>南京银行杭州余杭支行</v>
          </cell>
          <cell r="G107" t="str">
            <v>0710 2200 0000 0451</v>
          </cell>
          <cell r="H107" t="str">
            <v>3133 3107 0107</v>
          </cell>
        </row>
        <row r="108">
          <cell r="C108" t="str">
            <v>南京鼎魁科技有限公司</v>
          </cell>
          <cell r="D108" t="str">
            <v>江苏</v>
          </cell>
          <cell r="E108" t="str">
            <v>南京市</v>
          </cell>
          <cell r="F108" t="str">
            <v>上海浦东发展银行南京分行</v>
          </cell>
          <cell r="G108" t="str">
            <v>077404122055042</v>
          </cell>
          <cell r="H108" t="str">
            <v>310301000016</v>
          </cell>
        </row>
        <row r="109">
          <cell r="C109" t="str">
            <v>国家知识产权局专利局南京代办处</v>
          </cell>
          <cell r="D109" t="str">
            <v>江苏</v>
          </cell>
          <cell r="E109" t="str">
            <v>南京市</v>
          </cell>
          <cell r="F109" t="str">
            <v>上海浦东发展银行南京分行鼓楼支行</v>
          </cell>
          <cell r="G109" t="str">
            <v>077414291025386</v>
          </cell>
          <cell r="H109" t="str">
            <v>310301000024</v>
          </cell>
        </row>
        <row r="110">
          <cell r="C110" t="str">
            <v>东莞市科森电子塑胶有限公司</v>
          </cell>
          <cell r="D110" t="str">
            <v>广东</v>
          </cell>
          <cell r="E110" t="str">
            <v>东莞市</v>
          </cell>
          <cell r="F110" t="str">
            <v>东莞农村商业银行股份有限公司长安支行</v>
          </cell>
          <cell r="G110" t="str">
            <v>080010190010054561</v>
          </cell>
          <cell r="H110" t="str">
            <v>402602008012</v>
          </cell>
        </row>
        <row r="111">
          <cell r="C111" t="str">
            <v>东莞市三赢手板科技有限公司</v>
          </cell>
          <cell r="D111" t="str">
            <v>广东</v>
          </cell>
          <cell r="E111" t="str">
            <v>东莞市</v>
          </cell>
          <cell r="F111" t="str">
            <v>东莞农村商业银行股份有限公司长安支行</v>
          </cell>
          <cell r="G111" t="str">
            <v>080010190010070703</v>
          </cell>
          <cell r="H111" t="str">
            <v>402602008012</v>
          </cell>
        </row>
        <row r="112">
          <cell r="C112" t="str">
            <v>南京维尔威思企业管理咨询有限公司</v>
          </cell>
          <cell r="D112" t="str">
            <v>江苏</v>
          </cell>
          <cell r="E112" t="str">
            <v>南京市</v>
          </cell>
          <cell r="F112" t="str">
            <v>中国民生银行股份有限公司南京河西支行</v>
          </cell>
          <cell r="G112" t="str">
            <v>0811012830006173</v>
          </cell>
          <cell r="H112" t="str">
            <v>305301008119</v>
          </cell>
        </row>
        <row r="113">
          <cell r="C113" t="str">
            <v>南京万达银燕航空国际旅游有限公司</v>
          </cell>
          <cell r="D113" t="str">
            <v>江苏</v>
          </cell>
          <cell r="E113" t="str">
            <v>南京市</v>
          </cell>
          <cell r="F113" t="str">
            <v>中国民生银行股份有限公司南京城西支行</v>
          </cell>
          <cell r="G113" t="str">
            <v>0816014210000076</v>
          </cell>
          <cell r="H113" t="str">
            <v>305301008160</v>
          </cell>
        </row>
        <row r="114">
          <cell r="C114" t="str">
            <v>泰艺电子（南京）有限公司</v>
          </cell>
          <cell r="D114" t="str">
            <v>江苏</v>
          </cell>
          <cell r="E114" t="str">
            <v>南京市</v>
          </cell>
          <cell r="F114" t="str">
            <v>中国光大银行南京分行江宁支行</v>
          </cell>
          <cell r="G114" t="str">
            <v>087655120100305000284</v>
          </cell>
          <cell r="H114" t="str">
            <v>303301001002</v>
          </cell>
        </row>
        <row r="115">
          <cell r="C115" t="str">
            <v>上海丰宝电子信息科技有限公司</v>
          </cell>
          <cell r="D115" t="str">
            <v>上海</v>
          </cell>
          <cell r="E115" t="str">
            <v>上海市</v>
          </cell>
          <cell r="F115" t="str">
            <v>中国工商银行股份有限公司上海市古美路支行</v>
          </cell>
          <cell r="G115" t="str">
            <v>1001120819000023904</v>
          </cell>
          <cell r="H115" t="str">
            <v>102290012083</v>
          </cell>
        </row>
        <row r="116">
          <cell r="C116" t="str">
            <v>上海普锐马电子有限公司</v>
          </cell>
          <cell r="D116" t="str">
            <v>上海</v>
          </cell>
          <cell r="E116" t="str">
            <v>上海市</v>
          </cell>
          <cell r="F116" t="str">
            <v>中国工商银行上海市莘庄支行</v>
          </cell>
          <cell r="G116" t="str">
            <v>1001140209006894190</v>
          </cell>
          <cell r="H116" t="str">
            <v>102290014021</v>
          </cell>
        </row>
        <row r="117">
          <cell r="C117" t="str">
            <v>上海润科模型科技有限公司</v>
          </cell>
          <cell r="D117" t="str">
            <v>上海</v>
          </cell>
          <cell r="E117" t="str">
            <v>上海市</v>
          </cell>
          <cell r="F117" t="str">
            <v>中国工商银行上海市南京西路支行</v>
          </cell>
          <cell r="G117" t="str">
            <v>1001207409204670319</v>
          </cell>
          <cell r="H117" t="str">
            <v>102290020745</v>
          </cell>
        </row>
        <row r="118">
          <cell r="C118" t="str">
            <v>北京市集佳律师事务所上海分所</v>
          </cell>
          <cell r="D118" t="str">
            <v>上海</v>
          </cell>
          <cell r="E118" t="str">
            <v>上海市</v>
          </cell>
          <cell r="F118" t="str">
            <v>中国工商银行上海市南京西路支行</v>
          </cell>
          <cell r="G118" t="str">
            <v>1001207409214425891</v>
          </cell>
          <cell r="H118" t="str">
            <v>102290020745</v>
          </cell>
        </row>
        <row r="119">
          <cell r="C119" t="str">
            <v xml:space="preserve"> 佳电（上海）管理有限公司</v>
          </cell>
          <cell r="D119" t="str">
            <v>上海</v>
          </cell>
          <cell r="E119" t="str">
            <v>上海市</v>
          </cell>
          <cell r="F119" t="str">
            <v>中国工商银行上海市天目东路支行</v>
          </cell>
          <cell r="G119" t="str">
            <v>1001215519300314252</v>
          </cell>
          <cell r="H119" t="str">
            <v>102290021553</v>
          </cell>
        </row>
        <row r="120">
          <cell r="C120" t="str">
            <v>上海佳元模型模具有限公司</v>
          </cell>
          <cell r="D120" t="str">
            <v>上海</v>
          </cell>
          <cell r="E120" t="str">
            <v>上海市</v>
          </cell>
          <cell r="F120" t="str">
            <v>中国工商银行上海市马陆支行</v>
          </cell>
          <cell r="G120" t="str">
            <v>1001704009300008319</v>
          </cell>
          <cell r="H120" t="str">
            <v>102290070408</v>
          </cell>
        </row>
        <row r="121">
          <cell r="C121" t="str">
            <v>华利一品（上海）贸易有限公司</v>
          </cell>
          <cell r="D121" t="str">
            <v>上海</v>
          </cell>
          <cell r="E121" t="str">
            <v>上海市</v>
          </cell>
          <cell r="F121" t="str">
            <v>中国工商银行上海市西渡支行</v>
          </cell>
          <cell r="G121" t="str">
            <v>1001718909300053462</v>
          </cell>
          <cell r="H121" t="str">
            <v>102290071894</v>
          </cell>
        </row>
        <row r="122">
          <cell r="C122" t="str">
            <v>南京西外电子有限公司</v>
          </cell>
          <cell r="D122" t="str">
            <v>江苏</v>
          </cell>
          <cell r="E122" t="str">
            <v>南京市</v>
          </cell>
          <cell r="F122" t="str">
            <v>中国农业银行股份有限公司南京宁海路支行</v>
          </cell>
          <cell r="G122" t="str">
            <v>10101101040007365</v>
          </cell>
          <cell r="H122" t="str">
            <v>103301010116</v>
          </cell>
        </row>
        <row r="123">
          <cell r="C123" t="str">
            <v>南京智慧家居用品有限公司</v>
          </cell>
          <cell r="D123" t="str">
            <v>江苏</v>
          </cell>
          <cell r="E123" t="str">
            <v>南京市</v>
          </cell>
          <cell r="F123" t="str">
            <v>中国农业银行股份有限公司南京集庆门支行</v>
          </cell>
          <cell r="G123" t="str">
            <v>10105301040008381</v>
          </cell>
          <cell r="H123" t="str">
            <v>103301010575</v>
          </cell>
        </row>
        <row r="124">
          <cell r="C124" t="str">
            <v>南京太合道电子有限公司</v>
          </cell>
          <cell r="D124" t="str">
            <v>江苏</v>
          </cell>
          <cell r="E124" t="str">
            <v>南京市</v>
          </cell>
          <cell r="F124" t="str">
            <v>中国农业银行股份有限公司南京鼓楼支行</v>
          </cell>
          <cell r="G124" t="str">
            <v>10105901040006481</v>
          </cell>
          <cell r="H124" t="str">
            <v>103301010591</v>
          </cell>
        </row>
        <row r="125">
          <cell r="C125" t="str">
            <v>南京银桥市场金马包装材料经营部</v>
          </cell>
          <cell r="D125" t="str">
            <v>江苏</v>
          </cell>
          <cell r="E125" t="str">
            <v>南京市</v>
          </cell>
          <cell r="F125" t="str">
            <v>中国农业银行股份有限公司南京虹桥支行</v>
          </cell>
          <cell r="G125" t="str">
            <v>10107801040007208</v>
          </cell>
          <cell r="H125" t="str">
            <v>103301010044</v>
          </cell>
        </row>
        <row r="126">
          <cell r="C126" t="str">
            <v>南京金赣物流有限公司</v>
          </cell>
          <cell r="D126" t="str">
            <v>江苏</v>
          </cell>
          <cell r="E126" t="str">
            <v>南京市</v>
          </cell>
          <cell r="F126" t="str">
            <v>中国农业银行股份有限公司南京迈皋桥支行</v>
          </cell>
          <cell r="G126" t="str">
            <v>10110501040015376</v>
          </cell>
          <cell r="H126" t="str">
            <v>103301011053</v>
          </cell>
        </row>
        <row r="127">
          <cell r="C127" t="str">
            <v>南京丰于勤智能科技有限公司</v>
          </cell>
          <cell r="D127" t="str">
            <v>江苏</v>
          </cell>
          <cell r="E127" t="str">
            <v>南京市</v>
          </cell>
          <cell r="F127" t="str">
            <v>中国农业银行股份有限公司南京马群支行</v>
          </cell>
          <cell r="G127" t="str">
            <v>10111801040009364</v>
          </cell>
          <cell r="H127" t="str">
            <v>103301011182</v>
          </cell>
        </row>
        <row r="128">
          <cell r="C128" t="str">
            <v>绿城物业服务集团有限公司江苏分公司</v>
          </cell>
          <cell r="D128" t="str">
            <v>江苏</v>
          </cell>
          <cell r="E128" t="str">
            <v>南京市</v>
          </cell>
          <cell r="F128" t="str">
            <v>中国农业银行股份有限公司南京顶山支行</v>
          </cell>
          <cell r="G128" t="str">
            <v>10115801040005442</v>
          </cell>
          <cell r="H128" t="str">
            <v>103301011586</v>
          </cell>
        </row>
        <row r="129">
          <cell r="C129" t="str">
            <v>南京云上科技有限公司</v>
          </cell>
          <cell r="D129" t="str">
            <v>江苏</v>
          </cell>
          <cell r="E129" t="str">
            <v>南京市</v>
          </cell>
          <cell r="F129" t="str">
            <v>中国农业银行股份有限公司南京四平路支行</v>
          </cell>
          <cell r="G129" t="str">
            <v>10116001040003039</v>
          </cell>
          <cell r="H129" t="str">
            <v>103301011609</v>
          </cell>
        </row>
        <row r="130">
          <cell r="C130" t="str">
            <v>南京逸默智能科技有限公司</v>
          </cell>
          <cell r="D130" t="str">
            <v>江苏</v>
          </cell>
          <cell r="E130" t="str">
            <v>南京市</v>
          </cell>
          <cell r="F130" t="str">
            <v>中国农业银行股份有限公司南京九龙湖支行</v>
          </cell>
          <cell r="G130" t="str">
            <v>10130001040015357</v>
          </cell>
          <cell r="H130" t="str">
            <v>103301013000</v>
          </cell>
        </row>
        <row r="131">
          <cell r="C131" t="str">
            <v>南京物联传感技术有限公司</v>
          </cell>
          <cell r="D131" t="str">
            <v>江苏</v>
          </cell>
          <cell r="E131" t="str">
            <v>南京市</v>
          </cell>
          <cell r="F131" t="str">
            <v>中国农业银行股份有限公司南京九龙湖支行</v>
          </cell>
          <cell r="G131" t="str">
            <v>10130001040017858</v>
          </cell>
          <cell r="H131" t="str">
            <v>313301008284</v>
          </cell>
        </row>
        <row r="132">
          <cell r="C132" t="str">
            <v>南京永红自动化设备有限公司</v>
          </cell>
          <cell r="D132" t="str">
            <v>江苏</v>
          </cell>
          <cell r="E132" t="str">
            <v>南京市</v>
          </cell>
          <cell r="F132" t="str">
            <v>中国农业银行股份有限公司南京秣陵支行</v>
          </cell>
          <cell r="G132" t="str">
            <v>10131801040005814</v>
          </cell>
          <cell r="H132" t="str">
            <v>103301013180</v>
          </cell>
        </row>
        <row r="133">
          <cell r="C133" t="str">
            <v>深圳市龙信达科技有限公司</v>
          </cell>
          <cell r="D133" t="str">
            <v>广东</v>
          </cell>
          <cell r="E133" t="str">
            <v>深圳市</v>
          </cell>
          <cell r="F133" t="str">
            <v>广发银行股份有限公司深圳中心区支行</v>
          </cell>
          <cell r="G133" t="str">
            <v>102015512010007041</v>
          </cell>
          <cell r="H133" t="str">
            <v>306584001165</v>
          </cell>
        </row>
        <row r="134">
          <cell r="C134" t="str">
            <v>安徽埃森电子有限公司</v>
          </cell>
          <cell r="D134" t="str">
            <v>安徽</v>
          </cell>
          <cell r="E134" t="str">
            <v>合肥市</v>
          </cell>
          <cell r="F134" t="str">
            <v>徽商银行股份有限公司合肥蜀山支行</v>
          </cell>
          <cell r="G134" t="str">
            <v>1023701021000708135</v>
          </cell>
          <cell r="H134" t="str">
            <v>319361002378</v>
          </cell>
        </row>
        <row r="135">
          <cell r="C135" t="str">
            <v>安徽协创物联网技术有限公司</v>
          </cell>
          <cell r="D135" t="str">
            <v>安徽</v>
          </cell>
          <cell r="E135" t="str">
            <v>合肥市</v>
          </cell>
          <cell r="F135" t="str">
            <v>徽商银行股份有限公司合肥创新大道支行</v>
          </cell>
          <cell r="G135" t="str">
            <v>1025701021000126285</v>
          </cell>
          <cell r="H135" t="str">
            <v>319361002572</v>
          </cell>
        </row>
        <row r="136">
          <cell r="C136" t="str">
            <v>国家知识产权局专利局南京代办处</v>
          </cell>
          <cell r="D136" t="str">
            <v>江苏</v>
          </cell>
          <cell r="E136" t="str">
            <v>南京市</v>
          </cell>
          <cell r="F136" t="str">
            <v>华夏银行南京分行营业部</v>
          </cell>
          <cell r="G136" t="str">
            <v>10350000002329353</v>
          </cell>
          <cell r="H136" t="str">
            <v>310301000024</v>
          </cell>
        </row>
        <row r="137">
          <cell r="C137" t="str">
            <v>南京盛唐标准技术研究院有限公司</v>
          </cell>
          <cell r="D137" t="str">
            <v>江苏</v>
          </cell>
          <cell r="E137" t="str">
            <v>南京市</v>
          </cell>
          <cell r="F137" t="str">
            <v>华夏银行股份有限公司南京江东支行</v>
          </cell>
          <cell r="G137" t="str">
            <v>10382000000002173</v>
          </cell>
          <cell r="H137" t="str">
            <v>304301025921</v>
          </cell>
        </row>
        <row r="138">
          <cell r="C138" t="str">
            <v>昆山艾尼维尔电子有限公司</v>
          </cell>
          <cell r="D138" t="str">
            <v>江苏</v>
          </cell>
          <cell r="E138" t="str">
            <v>昆山市</v>
          </cell>
          <cell r="F138" t="str">
            <v>中国农业银行股份有限公司昆山花桥国际商务城支行</v>
          </cell>
          <cell r="G138" t="str">
            <v>10532001040004975</v>
          </cell>
          <cell r="H138" t="str">
            <v>103305253201</v>
          </cell>
        </row>
        <row r="139">
          <cell r="C139" t="str">
            <v>苏州荣采电子有限公司</v>
          </cell>
          <cell r="D139" t="str">
            <v>江苏</v>
          </cell>
          <cell r="E139" t="str">
            <v>南京市</v>
          </cell>
          <cell r="F139" t="str">
            <v>中国农业银行股份有限公司南京三元巷支行</v>
          </cell>
          <cell r="G139" t="str">
            <v>10547701040003819</v>
          </cell>
          <cell r="H139" t="str">
            <v>103301011342</v>
          </cell>
        </row>
        <row r="140">
          <cell r="C140" t="str">
            <v>上海络程网络技术有限公司</v>
          </cell>
          <cell r="D140" t="str">
            <v>上海</v>
          </cell>
          <cell r="E140" t="str">
            <v>上海市</v>
          </cell>
          <cell r="F140" t="str">
            <v>华夏银行股份有限公司上海自贸试验区分行</v>
          </cell>
          <cell r="G140" t="str">
            <v>10561000000115819</v>
          </cell>
          <cell r="H140" t="str">
            <v>304290042390</v>
          </cell>
        </row>
        <row r="141">
          <cell r="C141" t="str">
            <v>常州银河世纪微电子股份有限公司</v>
          </cell>
          <cell r="D141" t="str">
            <v>江苏</v>
          </cell>
          <cell r="E141" t="str">
            <v>常州市</v>
          </cell>
          <cell r="F141" t="str">
            <v>中国农业银行常州太湖路支行</v>
          </cell>
          <cell r="G141" t="str">
            <v>10611701040006029</v>
          </cell>
          <cell r="H141" t="str">
            <v>103304061179</v>
          </cell>
        </row>
        <row r="142">
          <cell r="C142" t="str">
            <v>惠州市顺强电子有限公司</v>
          </cell>
          <cell r="D142" t="str">
            <v>广东</v>
          </cell>
          <cell r="E142" t="str">
            <v>惠州市</v>
          </cell>
          <cell r="F142" t="str">
            <v>广发银行股份有限公司惠州分行</v>
          </cell>
          <cell r="G142" t="str">
            <v>108999517010005637</v>
          </cell>
          <cell r="H142" t="str">
            <v>306595000014</v>
          </cell>
        </row>
        <row r="143">
          <cell r="C143" t="str">
            <v>北京中万网络科技有限责任公司</v>
          </cell>
          <cell r="D143" t="str">
            <v>北京</v>
          </cell>
          <cell r="E143" t="str">
            <v>北京市</v>
          </cell>
          <cell r="F143" t="str">
            <v>中国建设银行北京北三环支行</v>
          </cell>
          <cell r="G143" t="str">
            <v>11001021200053001604</v>
          </cell>
          <cell r="H143" t="str">
            <v>105100005043</v>
          </cell>
        </row>
        <row r="144">
          <cell r="C144" t="str">
            <v>北京合生愉景房地产开发有限公司</v>
          </cell>
          <cell r="D144" t="str">
            <v>北京</v>
          </cell>
          <cell r="E144" t="str">
            <v>北京市</v>
          </cell>
          <cell r="F144" t="str">
            <v>中国建设银行北京航华科贸支行</v>
          </cell>
          <cell r="G144" t="str">
            <v>11001079500059239006</v>
          </cell>
          <cell r="H144" t="str">
            <v>105100010115</v>
          </cell>
        </row>
        <row r="145">
          <cell r="C145" t="str">
            <v>深圳市帏达鑫科技有限公司</v>
          </cell>
          <cell r="D145" t="str">
            <v>广东</v>
          </cell>
          <cell r="E145" t="str">
            <v>深圳市</v>
          </cell>
          <cell r="F145" t="str">
            <v>平安银行深圳福景支行</v>
          </cell>
          <cell r="G145" t="str">
            <v>11006006538601</v>
          </cell>
          <cell r="H145" t="str">
            <v>307584008894</v>
          </cell>
        </row>
        <row r="146">
          <cell r="C146" t="str">
            <v>中知（北京）认证有限公司</v>
          </cell>
          <cell r="D146" t="str">
            <v>北京</v>
          </cell>
          <cell r="E146" t="str">
            <v>北京市</v>
          </cell>
          <cell r="F146" t="str">
            <v>交通银行北京北太平庄支行</v>
          </cell>
          <cell r="G146" t="str">
            <v>110060577018010033403</v>
          </cell>
          <cell r="H146" t="str">
            <v>301100000478</v>
          </cell>
        </row>
        <row r="147">
          <cell r="C147" t="str">
            <v>深圳市伟业永升科技有限公司</v>
          </cell>
          <cell r="D147" t="str">
            <v>广东</v>
          </cell>
          <cell r="E147" t="str">
            <v>深圳市</v>
          </cell>
          <cell r="F147" t="str">
            <v>平安银行深圳华富支行</v>
          </cell>
          <cell r="G147" t="str">
            <v>11010274746601</v>
          </cell>
          <cell r="H147" t="str">
            <v>307584008407</v>
          </cell>
        </row>
        <row r="148">
          <cell r="C148" t="str">
            <v>深圳市兴馨鑫科技有限公司</v>
          </cell>
          <cell r="D148" t="str">
            <v>广东</v>
          </cell>
          <cell r="E148" t="str">
            <v>深圳市</v>
          </cell>
          <cell r="F148" t="str">
            <v>平安银行深圳碧海湾支行</v>
          </cell>
          <cell r="G148" t="str">
            <v>11010576604802</v>
          </cell>
          <cell r="H148" t="str">
            <v>307584008659</v>
          </cell>
        </row>
        <row r="149">
          <cell r="C149" t="str">
            <v>深圳市展志塑胶有限公司</v>
          </cell>
          <cell r="D149" t="str">
            <v>广东</v>
          </cell>
          <cell r="E149" t="str">
            <v>深圳市</v>
          </cell>
          <cell r="F149" t="str">
            <v>平安银行深圳公明支行</v>
          </cell>
          <cell r="G149" t="str">
            <v>11010830700801</v>
          </cell>
          <cell r="H149" t="str">
            <v>307584008562</v>
          </cell>
        </row>
        <row r="150">
          <cell r="C150" t="str">
            <v>创宝诚科技（深圳）有限公司</v>
          </cell>
          <cell r="D150" t="str">
            <v>广东</v>
          </cell>
          <cell r="E150" t="str">
            <v>深圳市</v>
          </cell>
          <cell r="F150" t="str">
            <v>平安银行深圳南头支行</v>
          </cell>
          <cell r="G150" t="str">
            <v>11011667654501</v>
          </cell>
          <cell r="H150" t="str">
            <v>307584008056</v>
          </cell>
        </row>
        <row r="151">
          <cell r="C151" t="str">
            <v>深圳市联畅精密电子有限公司</v>
          </cell>
          <cell r="D151" t="str">
            <v>广东</v>
          </cell>
          <cell r="E151" t="str">
            <v>深圳市</v>
          </cell>
          <cell r="F151" t="str">
            <v>平安银行深圳龙岗支行</v>
          </cell>
          <cell r="G151" t="str">
            <v>11014527878000</v>
          </cell>
          <cell r="H151" t="str">
            <v>307584008860</v>
          </cell>
        </row>
        <row r="152">
          <cell r="C152" t="str">
            <v>深圳市创仕鼎电子有限公司</v>
          </cell>
          <cell r="D152" t="str">
            <v>广东</v>
          </cell>
          <cell r="E152" t="str">
            <v>深圳市</v>
          </cell>
          <cell r="F152" t="str">
            <v>平安银行深圳常兴支行</v>
          </cell>
          <cell r="G152" t="str">
            <v>11014556173005</v>
          </cell>
          <cell r="H152" t="str">
            <v>307584021099</v>
          </cell>
        </row>
        <row r="153">
          <cell r="C153" t="str">
            <v>深圳微波通线缆有限公司</v>
          </cell>
          <cell r="D153" t="str">
            <v>广东</v>
          </cell>
          <cell r="E153" t="str">
            <v>深圳市</v>
          </cell>
          <cell r="F153" t="str">
            <v>平安银行深圳公明支行</v>
          </cell>
          <cell r="G153" t="str">
            <v>11014677325004</v>
          </cell>
          <cell r="H153" t="str">
            <v>307584008562</v>
          </cell>
        </row>
        <row r="154">
          <cell r="C154" t="str">
            <v>深圳市飞旺泰实业有限公司</v>
          </cell>
          <cell r="D154" t="str">
            <v>广东</v>
          </cell>
          <cell r="E154" t="str">
            <v>深圳市</v>
          </cell>
          <cell r="F154" t="str">
            <v>平安银行深圳新桥支行</v>
          </cell>
          <cell r="G154" t="str">
            <v>11014751939000</v>
          </cell>
          <cell r="H154" t="str">
            <v>307584008675</v>
          </cell>
        </row>
        <row r="155">
          <cell r="C155" t="str">
            <v>深圳市众万联科技有限公司</v>
          </cell>
          <cell r="D155" t="str">
            <v>广东</v>
          </cell>
          <cell r="E155" t="str">
            <v>深圳市</v>
          </cell>
          <cell r="F155" t="str">
            <v>平安银行深圳福永支行</v>
          </cell>
          <cell r="G155" t="str">
            <v>11014794709002</v>
          </cell>
          <cell r="H155" t="str">
            <v>307584008249</v>
          </cell>
        </row>
        <row r="156">
          <cell r="C156" t="str">
            <v>苏州市产品质量监督检验院</v>
          </cell>
          <cell r="D156" t="str">
            <v>江苏</v>
          </cell>
          <cell r="E156" t="str">
            <v>苏州市</v>
          </cell>
          <cell r="F156" t="str">
            <v>中国工商银行苏州市道前支行</v>
          </cell>
          <cell r="G156" t="str">
            <v>1102020209000863612</v>
          </cell>
          <cell r="H156" t="str">
            <v>102305002029</v>
          </cell>
        </row>
        <row r="157">
          <cell r="C157" t="str">
            <v>固纬电子（苏州）有限公司</v>
          </cell>
          <cell r="D157" t="str">
            <v>江苏</v>
          </cell>
          <cell r="E157" t="str">
            <v>苏州市</v>
          </cell>
          <cell r="F157" t="str">
            <v>中国工商银行苏州市新区支行</v>
          </cell>
          <cell r="G157" t="str">
            <v>1102021109002036685</v>
          </cell>
          <cell r="H157" t="str">
            <v>102305002115</v>
          </cell>
        </row>
        <row r="158">
          <cell r="C158" t="str">
            <v>苏州广发泰电子有限公司</v>
          </cell>
          <cell r="D158" t="str">
            <v>江苏</v>
          </cell>
          <cell r="E158" t="str">
            <v>苏州市</v>
          </cell>
          <cell r="F158" t="str">
            <v>中国工商银行苏州分行</v>
          </cell>
          <cell r="G158" t="str">
            <v>1102150909008075508</v>
          </cell>
          <cell r="H158" t="str">
            <v>102305000017</v>
          </cell>
        </row>
        <row r="159">
          <cell r="C159" t="str">
            <v>苏州华欢电子科技有限公司</v>
          </cell>
          <cell r="D159" t="str">
            <v>江苏</v>
          </cell>
          <cell r="E159" t="str">
            <v>苏州市</v>
          </cell>
          <cell r="F159" t="str">
            <v>中国工商银行股份有限公司苏州城东分理处</v>
          </cell>
          <cell r="G159" t="str">
            <v>1102170409009196504</v>
          </cell>
          <cell r="H159" t="str">
            <v>102305017047</v>
          </cell>
        </row>
        <row r="160">
          <cell r="C160" t="str">
            <v>苏州瑞信达电子有限公司</v>
          </cell>
          <cell r="D160" t="str">
            <v>江苏</v>
          </cell>
          <cell r="E160" t="str">
            <v>苏州市</v>
          </cell>
          <cell r="F160" t="str">
            <v>中国工商银行股份有限公司苏州城东分理处</v>
          </cell>
          <cell r="G160" t="str">
            <v>1102170409009239810</v>
          </cell>
          <cell r="H160" t="str">
            <v>102305017047</v>
          </cell>
        </row>
        <row r="161">
          <cell r="C161" t="str">
            <v>深圳市原飞航物流有限公司无锡分公司</v>
          </cell>
          <cell r="D161" t="str">
            <v>江苏</v>
          </cell>
          <cell r="E161" t="str">
            <v>无锡市</v>
          </cell>
          <cell r="F161" t="str">
            <v>中国工商银行股份有限公司无锡硕放支行</v>
          </cell>
          <cell r="G161" t="str">
            <v>1103023409000040679</v>
          </cell>
          <cell r="H161" t="str">
            <v>102302002349</v>
          </cell>
        </row>
        <row r="162">
          <cell r="C162" t="str">
            <v>北京梦唯乐文化传播发展有限公司</v>
          </cell>
          <cell r="D162" t="str">
            <v>北京</v>
          </cell>
          <cell r="E162" t="str">
            <v>北京市</v>
          </cell>
          <cell r="F162" t="str">
            <v>中国建设银行北京沙河支行</v>
          </cell>
          <cell r="G162" t="str">
            <v>11050181500000000229</v>
          </cell>
          <cell r="H162" t="str">
            <v>105100021035</v>
          </cell>
        </row>
        <row r="163">
          <cell r="C163" t="str">
            <v>江苏欧密格光电科技股份有限公司</v>
          </cell>
          <cell r="D163" t="str">
            <v>江苏</v>
          </cell>
          <cell r="E163" t="str">
            <v>常州市</v>
          </cell>
          <cell r="F163" t="str">
            <v>中国工商银行常州市广化支行</v>
          </cell>
          <cell r="G163" t="str">
            <v>1105020919002085090</v>
          </cell>
          <cell r="H163" t="str">
            <v>102304002094</v>
          </cell>
        </row>
        <row r="164">
          <cell r="C164" t="str">
            <v>常州宽格电子有限公司</v>
          </cell>
          <cell r="D164" t="str">
            <v>江苏</v>
          </cell>
          <cell r="E164" t="str">
            <v>常州市</v>
          </cell>
          <cell r="F164" t="str">
            <v>中国工商银行股份有限公司常州太湖明珠苑支行</v>
          </cell>
          <cell r="G164" t="str">
            <v>1105040809100016121</v>
          </cell>
          <cell r="H164" t="str">
            <v>102304004081</v>
          </cell>
        </row>
        <row r="165">
          <cell r="C165" t="str">
            <v>北京正宏置业集团有限公司</v>
          </cell>
          <cell r="D165" t="str">
            <v>北京</v>
          </cell>
          <cell r="E165" t="str">
            <v>北京市</v>
          </cell>
          <cell r="F165" t="str">
            <v>中国农业银行股份有限公司北京昌平支行营业部</v>
          </cell>
          <cell r="G165" t="str">
            <v>11080101040190851</v>
          </cell>
          <cell r="H165" t="str">
            <v>103100008012</v>
          </cell>
        </row>
        <row r="166">
          <cell r="C166" t="str">
            <v>北京大鱼创想科技有限公司</v>
          </cell>
          <cell r="D166" t="str">
            <v>北京</v>
          </cell>
          <cell r="E166" t="str">
            <v>北京市</v>
          </cell>
          <cell r="F166" t="str">
            <v>招商银行股份有限公司北京大运村支行</v>
          </cell>
          <cell r="G166" t="str">
            <v>110929225410601</v>
          </cell>
          <cell r="H166" t="str">
            <v>308100005221</v>
          </cell>
        </row>
        <row r="167">
          <cell r="C167" t="str">
            <v>北京金农尚品贸易有限公司</v>
          </cell>
          <cell r="D167" t="str">
            <v>北京</v>
          </cell>
          <cell r="E167" t="str">
            <v>北京市</v>
          </cell>
          <cell r="F167" t="str">
            <v>招商银行股份有限公司北京十里河支行</v>
          </cell>
          <cell r="G167" t="str">
            <v>110929668310601</v>
          </cell>
          <cell r="H167" t="str">
            <v>308100005561</v>
          </cell>
        </row>
        <row r="168">
          <cell r="C168" t="str">
            <v>南通慧安信息技术服务有限公司</v>
          </cell>
          <cell r="D168" t="str">
            <v>江苏</v>
          </cell>
          <cell r="E168" t="str">
            <v>南通市</v>
          </cell>
          <cell r="F168" t="str">
            <v>中国工商银行南通学田支行</v>
          </cell>
          <cell r="G168" t="str">
            <v>1111822709000001234</v>
          </cell>
          <cell r="H168" t="str">
            <v>102306080403</v>
          </cell>
        </row>
        <row r="169">
          <cell r="C169" t="str">
            <v>天津鑫苑置业有限公司</v>
          </cell>
          <cell r="D169" t="str">
            <v>天津</v>
          </cell>
          <cell r="E169" t="str">
            <v>天津市</v>
          </cell>
          <cell r="F169" t="str">
            <v>中国建设银行股份有限公司天津武清开发区支行</v>
          </cell>
          <cell r="G169" t="str">
            <v>12001726100052506265</v>
          </cell>
          <cell r="H169" t="str">
            <v>105110039022</v>
          </cell>
        </row>
        <row r="170">
          <cell r="C170" t="str">
            <v>杭州杰昆科技有限公司</v>
          </cell>
          <cell r="D170" t="str">
            <v>浙江</v>
          </cell>
          <cell r="E170" t="str">
            <v>杭州市</v>
          </cell>
          <cell r="F170" t="str">
            <v>中国工商银行杭州市庆春路支行</v>
          </cell>
          <cell r="G170" t="str">
            <v>1202020209800024590</v>
          </cell>
          <cell r="H170" t="str">
            <v>102331002028</v>
          </cell>
        </row>
        <row r="171">
          <cell r="C171" t="str">
            <v>亿企赢网络科技有限公司</v>
          </cell>
          <cell r="D171" t="str">
            <v>浙江</v>
          </cell>
          <cell r="E171" t="str">
            <v>杭州市</v>
          </cell>
          <cell r="F171" t="str">
            <v>中国工商银行股份有限公司杭州延中支行</v>
          </cell>
          <cell r="G171" t="str">
            <v>1202023019900085468</v>
          </cell>
          <cell r="H171" t="str">
            <v>102331002307</v>
          </cell>
        </row>
        <row r="172">
          <cell r="C172" t="str">
            <v>杭州海康威视科技有限公司</v>
          </cell>
          <cell r="D172" t="str">
            <v>浙江</v>
          </cell>
          <cell r="E172" t="str">
            <v>杭州市</v>
          </cell>
          <cell r="F172" t="str">
            <v>中国工商银行股份有限公司杭州广电支行</v>
          </cell>
          <cell r="G172" t="str">
            <v>1202051309900020176</v>
          </cell>
          <cell r="H172" t="str">
            <v>102331005139</v>
          </cell>
        </row>
        <row r="173">
          <cell r="C173" t="str">
            <v>亚萨合莱佳卫安防科技有限公司</v>
          </cell>
          <cell r="D173" t="str">
            <v>浙江</v>
          </cell>
          <cell r="E173" t="str">
            <v>武义县</v>
          </cell>
          <cell r="F173" t="str">
            <v>中国工商银行武义县支行</v>
          </cell>
          <cell r="G173" t="str">
            <v>1208060009000403604</v>
          </cell>
          <cell r="H173" t="str">
            <v>102338306001</v>
          </cell>
        </row>
        <row r="174">
          <cell r="C174" t="str">
            <v>广州市时代供应链管理有限公司</v>
          </cell>
          <cell r="D174" t="str">
            <v>广东</v>
          </cell>
          <cell r="E174" t="str">
            <v>广州市</v>
          </cell>
          <cell r="F174" t="str">
            <v>招商银行股份有限公司广州东风支行</v>
          </cell>
          <cell r="G174" t="str">
            <v>120909858310902</v>
          </cell>
          <cell r="H174" t="str">
            <v>308581002101</v>
          </cell>
        </row>
        <row r="175">
          <cell r="C175" t="str">
            <v>公安部第三研究所</v>
          </cell>
          <cell r="D175" t="str">
            <v>上海</v>
          </cell>
          <cell r="E175" t="str">
            <v>上海市</v>
          </cell>
          <cell r="F175" t="str">
            <v>招商银行上海分行徐家汇支行</v>
          </cell>
          <cell r="G175" t="str">
            <v>121907530810108</v>
          </cell>
          <cell r="H175" t="str">
            <v>308290003100</v>
          </cell>
        </row>
        <row r="176">
          <cell r="C176" t="str">
            <v>上海迅进电子有限公司</v>
          </cell>
          <cell r="D176" t="str">
            <v>上海</v>
          </cell>
          <cell r="E176" t="str">
            <v>上海市</v>
          </cell>
          <cell r="F176" t="str">
            <v>招商银行上海分行东大名支行</v>
          </cell>
          <cell r="G176" t="str">
            <v>121909726510106</v>
          </cell>
          <cell r="H176" t="str">
            <v>308290003142</v>
          </cell>
        </row>
        <row r="177">
          <cell r="C177" t="str">
            <v>上海霄扬电子科技有限公司</v>
          </cell>
          <cell r="D177" t="str">
            <v>上海</v>
          </cell>
          <cell r="E177" t="str">
            <v>上海市</v>
          </cell>
          <cell r="F177" t="str">
            <v>招商银行股份有限公司上海川北支行</v>
          </cell>
          <cell r="G177" t="str">
            <v>121911501810903</v>
          </cell>
          <cell r="H177" t="str">
            <v>308290003079</v>
          </cell>
        </row>
        <row r="178">
          <cell r="C178" t="str">
            <v>麟远网络科技（上海）有限公司</v>
          </cell>
          <cell r="D178" t="str">
            <v>上海</v>
          </cell>
          <cell r="E178" t="str">
            <v>上海市</v>
          </cell>
          <cell r="F178" t="str">
            <v>招商银行股份有限公司上海金沙江路支行</v>
          </cell>
          <cell r="G178" t="str">
            <v>121911993110501</v>
          </cell>
          <cell r="H178" t="str">
            <v>308290003610</v>
          </cell>
        </row>
        <row r="179">
          <cell r="C179" t="str">
            <v>上海钧毅投资管理有限公司</v>
          </cell>
          <cell r="D179" t="str">
            <v>上海</v>
          </cell>
          <cell r="E179" t="str">
            <v>上海市</v>
          </cell>
          <cell r="F179" t="str">
            <v>招商银行股份有限公司上海源深支行</v>
          </cell>
          <cell r="G179" t="str">
            <v>121915004010208</v>
          </cell>
          <cell r="H179" t="str">
            <v>308290003441</v>
          </cell>
        </row>
        <row r="180">
          <cell r="C180" t="str">
            <v>上海舜裔信息科技有限公司</v>
          </cell>
          <cell r="D180" t="str">
            <v>上海</v>
          </cell>
          <cell r="E180" t="str">
            <v>上海市</v>
          </cell>
          <cell r="F180" t="str">
            <v>招商银行股份有限公司上海五角场支行</v>
          </cell>
          <cell r="G180" t="str">
            <v>121915902710301</v>
          </cell>
          <cell r="H180" t="str">
            <v>308290003386</v>
          </cell>
        </row>
        <row r="181">
          <cell r="C181" t="str">
            <v>深圳市北高智电子有限公司上海分公司</v>
          </cell>
          <cell r="D181" t="str">
            <v>上海</v>
          </cell>
          <cell r="E181" t="str">
            <v>上海市</v>
          </cell>
          <cell r="F181" t="str">
            <v>招商银行上海分行徐家汇支行</v>
          </cell>
          <cell r="G181" t="str">
            <v>121926897910305</v>
          </cell>
          <cell r="H181" t="str">
            <v>308290003100</v>
          </cell>
        </row>
        <row r="182">
          <cell r="C182" t="str">
            <v>南京复地明珠置业有限公司</v>
          </cell>
          <cell r="D182" t="str">
            <v>江苏</v>
          </cell>
          <cell r="E182" t="str">
            <v>南京市</v>
          </cell>
          <cell r="F182" t="str">
            <v>招商银行股份有限公司南京迈皋桥支行</v>
          </cell>
          <cell r="G182" t="str">
            <v>125905381010201</v>
          </cell>
          <cell r="H182" t="str">
            <v>308301006107</v>
          </cell>
        </row>
        <row r="183">
          <cell r="C183" t="str">
            <v>南京首屏商擎网络技术有限公司</v>
          </cell>
          <cell r="D183" t="str">
            <v>江苏</v>
          </cell>
          <cell r="E183" t="str">
            <v>南京市</v>
          </cell>
          <cell r="F183" t="str">
            <v>招商银行股份有限公司南京月牙湖支行</v>
          </cell>
          <cell r="G183" t="str">
            <v>125905703610801</v>
          </cell>
          <cell r="H183" t="str">
            <v>308301006199</v>
          </cell>
        </row>
        <row r="184">
          <cell r="C184" t="str">
            <v>江苏苏迈克斯国际物流有限公司</v>
          </cell>
          <cell r="D184" t="str">
            <v>江苏</v>
          </cell>
          <cell r="E184" t="str">
            <v>南京市</v>
          </cell>
          <cell r="F184" t="str">
            <v>招商银行股份有限公司南京雨花支行</v>
          </cell>
          <cell r="G184" t="str">
            <v>125905960910301</v>
          </cell>
          <cell r="H184" t="str">
            <v>308301006359</v>
          </cell>
        </row>
        <row r="185">
          <cell r="C185" t="str">
            <v>南京兆亨电子科技有限公司</v>
          </cell>
          <cell r="D185" t="str">
            <v>江苏</v>
          </cell>
          <cell r="E185" t="str">
            <v>南京市</v>
          </cell>
          <cell r="F185" t="str">
            <v>招商银行股份有限公司南京江宁科学园支行</v>
          </cell>
          <cell r="G185" t="str">
            <v>125905965610801</v>
          </cell>
          <cell r="H185" t="str">
            <v>308301006182</v>
          </cell>
        </row>
        <row r="186">
          <cell r="C186" t="str">
            <v>南京丞瑞家宝信息科技有限公司</v>
          </cell>
          <cell r="D186" t="str">
            <v>江苏</v>
          </cell>
          <cell r="E186" t="str">
            <v>南京市</v>
          </cell>
          <cell r="F186" t="str">
            <v>招商银行股份有限公司南京河西万达支行</v>
          </cell>
          <cell r="G186" t="str">
            <v>125906245610201</v>
          </cell>
          <cell r="H186" t="str">
            <v>308301006300</v>
          </cell>
        </row>
        <row r="187">
          <cell r="C187" t="str">
            <v>南京舞步如诗网络科技有限公司</v>
          </cell>
          <cell r="D187" t="str">
            <v>江苏</v>
          </cell>
          <cell r="E187" t="str">
            <v>南京市</v>
          </cell>
          <cell r="F187" t="str">
            <v>招商银行股份有限公司南京奥体支行</v>
          </cell>
          <cell r="G187" t="str">
            <v>125906706810501</v>
          </cell>
          <cell r="H187" t="str">
            <v>308301006254</v>
          </cell>
        </row>
        <row r="188">
          <cell r="C188" t="str">
            <v>南京博风采网络科技有限公司</v>
          </cell>
          <cell r="D188" t="str">
            <v>江苏</v>
          </cell>
          <cell r="E188" t="str">
            <v>南京市</v>
          </cell>
          <cell r="F188" t="str">
            <v>招商银行股份有限公司南京江宁支行</v>
          </cell>
          <cell r="G188" t="str">
            <v>125907442110201</v>
          </cell>
          <cell r="H188" t="str">
            <v>308301006115</v>
          </cell>
        </row>
        <row r="189">
          <cell r="C189" t="str">
            <v>江苏宁超电子科技有限公司</v>
          </cell>
          <cell r="D189" t="str">
            <v>江苏</v>
          </cell>
          <cell r="E189" t="str">
            <v>南京市</v>
          </cell>
          <cell r="F189" t="str">
            <v>招商银行股份有限公司南京汉中门支行</v>
          </cell>
          <cell r="G189" t="str">
            <v>125907860210801</v>
          </cell>
          <cell r="H189" t="str">
            <v>308301006123</v>
          </cell>
        </row>
        <row r="190">
          <cell r="C190" t="str">
            <v>南京泓业达电子科技有限公司</v>
          </cell>
          <cell r="D190" t="str">
            <v>江苏</v>
          </cell>
          <cell r="E190" t="str">
            <v>南京市</v>
          </cell>
          <cell r="F190" t="str">
            <v>招商银行股份有限公司南京江宁万达支行</v>
          </cell>
          <cell r="G190" t="str">
            <v>125908336510101</v>
          </cell>
          <cell r="H190" t="str">
            <v>308301006326</v>
          </cell>
        </row>
        <row r="191">
          <cell r="C191" t="str">
            <v>南京海泽房地产开发有限公司</v>
          </cell>
          <cell r="D191" t="str">
            <v>江苏</v>
          </cell>
          <cell r="E191" t="str">
            <v>南京市</v>
          </cell>
          <cell r="F191" t="str">
            <v>招商银行股份有限公司南京分行</v>
          </cell>
          <cell r="G191" t="str">
            <v>125908635210901</v>
          </cell>
          <cell r="H191" t="str">
            <v>308301006012</v>
          </cell>
        </row>
        <row r="192">
          <cell r="C192" t="str">
            <v>南京未加数字技术有限公司</v>
          </cell>
          <cell r="D192" t="str">
            <v>江苏</v>
          </cell>
          <cell r="E192" t="str">
            <v>南京市</v>
          </cell>
          <cell r="F192" t="str">
            <v>招商银行股份有限公司南京龙江支行</v>
          </cell>
          <cell r="G192" t="str">
            <v>125908670310601</v>
          </cell>
          <cell r="H192" t="str">
            <v>308301006140</v>
          </cell>
        </row>
        <row r="193">
          <cell r="C193" t="str">
            <v>南京润成康电子科技有限公司</v>
          </cell>
          <cell r="D193" t="str">
            <v>江苏</v>
          </cell>
          <cell r="E193" t="str">
            <v>南京市</v>
          </cell>
          <cell r="F193" t="str">
            <v>招商银行股份有限公司南京江宁支行</v>
          </cell>
          <cell r="G193" t="str">
            <v>125908740610802</v>
          </cell>
          <cell r="H193" t="str">
            <v>308301006115</v>
          </cell>
        </row>
        <row r="194">
          <cell r="C194" t="str">
            <v>南京云家物联网研究院有限公司</v>
          </cell>
          <cell r="D194" t="str">
            <v>江苏</v>
          </cell>
          <cell r="E194" t="str">
            <v>南京市</v>
          </cell>
          <cell r="F194" t="str">
            <v>招商银行股份有限公司南京鼓楼支行</v>
          </cell>
          <cell r="G194" t="str">
            <v>125908749710701</v>
          </cell>
          <cell r="H194" t="str">
            <v>308301006061</v>
          </cell>
        </row>
        <row r="195">
          <cell r="C195" t="str">
            <v>南京智多信科技创业服务有限公司</v>
          </cell>
          <cell r="D195" t="str">
            <v>江苏</v>
          </cell>
          <cell r="E195" t="str">
            <v>南京市</v>
          </cell>
          <cell r="F195" t="str">
            <v>招商银行股份有限公司南京江宁支行</v>
          </cell>
          <cell r="G195" t="str">
            <v>125909866310901</v>
          </cell>
          <cell r="H195" t="str">
            <v>308301006115</v>
          </cell>
        </row>
        <row r="196">
          <cell r="C196" t="str">
            <v>南京东谷微电子有限公司</v>
          </cell>
          <cell r="D196" t="str">
            <v>江苏</v>
          </cell>
          <cell r="E196" t="str">
            <v>南京市</v>
          </cell>
          <cell r="F196" t="str">
            <v>招商银行股份有限公司南京江宁支行</v>
          </cell>
          <cell r="G196" t="str">
            <v>125909901210801</v>
          </cell>
          <cell r="H196" t="str">
            <v>308301006115</v>
          </cell>
        </row>
        <row r="197">
          <cell r="C197" t="str">
            <v>江苏快氪科技有限公司</v>
          </cell>
          <cell r="D197" t="str">
            <v>江苏</v>
          </cell>
          <cell r="E197" t="str">
            <v>南京市</v>
          </cell>
          <cell r="F197" t="str">
            <v>招商银行股份有限公司南京新城科技园支行</v>
          </cell>
          <cell r="G197" t="str">
            <v>125910118510501</v>
          </cell>
          <cell r="H197" t="str">
            <v>308301006406</v>
          </cell>
        </row>
        <row r="198">
          <cell r="C198" t="str">
            <v>丹尼亚建材（大连保税区）有限公司</v>
          </cell>
          <cell r="D198" t="str">
            <v>辽宁</v>
          </cell>
          <cell r="E198" t="str">
            <v>大连市</v>
          </cell>
          <cell r="F198" t="str">
            <v>哈尔滨银行股份有限公司大连沙河口支行</v>
          </cell>
          <cell r="G198" t="str">
            <v>1292011869310401</v>
          </cell>
          <cell r="H198" t="str">
            <v>313222092014</v>
          </cell>
        </row>
        <row r="199">
          <cell r="C199" t="str">
            <v>东莞市地安电子科技有限公司</v>
          </cell>
          <cell r="D199" t="str">
            <v>广东</v>
          </cell>
          <cell r="E199" t="str">
            <v>东莞市</v>
          </cell>
          <cell r="F199" t="str">
            <v>东莞农村商业银行股份有限公司寮步支行</v>
          </cell>
          <cell r="G199" t="str">
            <v>130060190010013388</v>
          </cell>
          <cell r="H199" t="str">
            <v>402602013014</v>
          </cell>
        </row>
        <row r="200">
          <cell r="C200" t="str">
            <v>东莞市迈德电子有限公司</v>
          </cell>
          <cell r="D200" t="str">
            <v>广东</v>
          </cell>
          <cell r="E200" t="str">
            <v>东莞市</v>
          </cell>
          <cell r="F200" t="str">
            <v>东莞农村商业银行股份有限公司大岭山支行</v>
          </cell>
          <cell r="G200" t="str">
            <v>140200190010017598</v>
          </cell>
          <cell r="H200" t="str">
            <v>402602014017</v>
          </cell>
        </row>
        <row r="201">
          <cell r="C201" t="str">
            <v>太原市通信实业有限公司</v>
          </cell>
          <cell r="D201" t="str">
            <v>山西</v>
          </cell>
          <cell r="E201" t="str">
            <v>太原市</v>
          </cell>
          <cell r="F201" t="str">
            <v>交通银行太原高新技术开发区支行</v>
          </cell>
          <cell r="G201" t="str">
            <v>141000684012012000411</v>
          </cell>
          <cell r="H201" t="str">
            <v>301161000061</v>
          </cell>
        </row>
        <row r="202">
          <cell r="C202" t="str">
            <v>苏州京鸿志电子有限公司</v>
          </cell>
          <cell r="D202" t="str">
            <v>江苏</v>
          </cell>
          <cell r="E202" t="str">
            <v>苏州市</v>
          </cell>
          <cell r="F202" t="str">
            <v>招商银行股份有限公司苏州新区支行</v>
          </cell>
          <cell r="G202" t="str">
            <v>146780080610001</v>
          </cell>
          <cell r="H202" t="str">
            <v>308305008068</v>
          </cell>
        </row>
        <row r="203">
          <cell r="C203" t="str">
            <v>南京莱启电子科技有限公司</v>
          </cell>
          <cell r="D203" t="str">
            <v>江苏</v>
          </cell>
          <cell r="E203" t="str">
            <v>南京市</v>
          </cell>
          <cell r="F203" t="str">
            <v>平安银行股份有限公司南京江宁支行</v>
          </cell>
          <cell r="G203" t="str">
            <v>15000010208031</v>
          </cell>
          <cell r="H203" t="str">
            <v>307301003417</v>
          </cell>
        </row>
        <row r="204">
          <cell r="C204" t="str">
            <v>济南玲珑信息技术有限公司</v>
          </cell>
          <cell r="D204" t="str">
            <v>山东</v>
          </cell>
          <cell r="E204" t="str">
            <v>济南市</v>
          </cell>
          <cell r="F204" t="str">
            <v>中国民生银行股份有限公司济南济泺路支行</v>
          </cell>
          <cell r="G204" t="str">
            <v>150130331</v>
          </cell>
          <cell r="H204" t="str">
            <v>305451016146</v>
          </cell>
        </row>
        <row r="205">
          <cell r="C205" t="str">
            <v>苏州诺利达电子科技有限公司</v>
          </cell>
          <cell r="D205" t="str">
            <v>江苏</v>
          </cell>
          <cell r="E205" t="str">
            <v>苏州市</v>
          </cell>
          <cell r="F205" t="str">
            <v>中国民生银行苏州新区支行</v>
          </cell>
          <cell r="G205" t="str">
            <v>150255883</v>
          </cell>
          <cell r="H205" t="str">
            <v>305305026025</v>
          </cell>
        </row>
        <row r="206">
          <cell r="C206" t="str">
            <v>乌兰察布市中朵置业有限公司</v>
          </cell>
          <cell r="D206" t="str">
            <v>内蒙古</v>
          </cell>
          <cell r="E206" t="str">
            <v>乌兰察布市</v>
          </cell>
          <cell r="F206" t="str">
            <v>中国建设银行股份有限公司乌兰察布水语山城支行</v>
          </cell>
          <cell r="G206" t="str">
            <v>15050166664600000386</v>
          </cell>
          <cell r="H206" t="str">
            <v>105203066468</v>
          </cell>
        </row>
        <row r="207">
          <cell r="C207" t="str">
            <v>烟台三科商贸有限公司</v>
          </cell>
          <cell r="D207" t="str">
            <v>山东</v>
          </cell>
          <cell r="E207" t="str">
            <v>烟台市</v>
          </cell>
          <cell r="F207" t="str">
            <v>中国农业银行股份有限公司烟台芝罘支行</v>
          </cell>
          <cell r="G207" t="str">
            <v>15340101040027240</v>
          </cell>
          <cell r="H207" t="str">
            <v>103456034018</v>
          </cell>
        </row>
        <row r="208">
          <cell r="C208" t="str">
            <v>山东芯诺电子科技股份有限公司</v>
          </cell>
          <cell r="D208" t="str">
            <v>山东</v>
          </cell>
          <cell r="E208" t="str">
            <v>兖州市</v>
          </cell>
          <cell r="F208" t="str">
            <v>中国农业银行兖州市支行</v>
          </cell>
          <cell r="G208" t="str">
            <v>15466101040009568</v>
          </cell>
          <cell r="H208" t="str">
            <v>103461146613</v>
          </cell>
        </row>
        <row r="209">
          <cell r="C209" t="str">
            <v>济南智家信息技术有限公司</v>
          </cell>
          <cell r="D209" t="str">
            <v>山东</v>
          </cell>
          <cell r="E209" t="str">
            <v>济南市</v>
          </cell>
          <cell r="F209" t="str">
            <v>中国工商银行股份有限公司济南天桥支行无影潭分理处</v>
          </cell>
          <cell r="G209" t="str">
            <v>1602141009000043770</v>
          </cell>
          <cell r="H209" t="str">
            <v>102451000264</v>
          </cell>
        </row>
        <row r="210">
          <cell r="C210" t="str">
            <v>山东迪一电子科技有限公司</v>
          </cell>
          <cell r="D210" t="str">
            <v>山东</v>
          </cell>
          <cell r="E210" t="str">
            <v>兖州市</v>
          </cell>
          <cell r="F210" t="str">
            <v>中国工商银行兖州市支行</v>
          </cell>
          <cell r="G210" t="str">
            <v>1608002019200062760</v>
          </cell>
          <cell r="H210" t="str">
            <v>102461101032</v>
          </cell>
        </row>
        <row r="211">
          <cell r="C211" t="str">
            <v>山东宇影光学仪器有限公司</v>
          </cell>
          <cell r="D211" t="str">
            <v>山东</v>
          </cell>
          <cell r="E211" t="str">
            <v>临邑县</v>
          </cell>
          <cell r="F211" t="str">
            <v>中国工商银行临邑县支行</v>
          </cell>
          <cell r="G211" t="str">
            <v>1612005509200002731</v>
          </cell>
          <cell r="H211" t="str">
            <v>102468900348</v>
          </cell>
        </row>
        <row r="212">
          <cell r="C212" t="str">
            <v>伟创力（南京）科技有限公司</v>
          </cell>
          <cell r="D212" t="str">
            <v>江苏</v>
          </cell>
          <cell r="E212" t="str">
            <v>南京市</v>
          </cell>
          <cell r="F212" t="str">
            <v>汇丰银行（中国）有限公司南京分行</v>
          </cell>
          <cell r="G212" t="str">
            <v>166001909011</v>
          </cell>
          <cell r="H212" t="str">
            <v>501301000015</v>
          </cell>
        </row>
        <row r="213">
          <cell r="C213" t="str">
            <v>东莞高标紧固件制品有限公司</v>
          </cell>
          <cell r="D213" t="str">
            <v>广东</v>
          </cell>
          <cell r="E213" t="str">
            <v>东莞市</v>
          </cell>
          <cell r="F213" t="str">
            <v>东莞农村商业银行股份有限公司樟木头支行</v>
          </cell>
          <cell r="G213" t="str">
            <v>170030190010005447</v>
          </cell>
          <cell r="H213" t="str">
            <v>402602017015</v>
          </cell>
        </row>
        <row r="214">
          <cell r="C214" t="str">
            <v>东莞市微波迪电子有限公司</v>
          </cell>
          <cell r="D214" t="str">
            <v>广东</v>
          </cell>
          <cell r="E214" t="str">
            <v>东莞市</v>
          </cell>
          <cell r="F214" t="str">
            <v>东莞农村商业银行股份有限公司樟木头支行</v>
          </cell>
          <cell r="G214" t="str">
            <v>170130190010002794</v>
          </cell>
          <cell r="H214" t="str">
            <v>402602017015</v>
          </cell>
        </row>
        <row r="215">
          <cell r="C215" t="str">
            <v>河南鑫苑置业有限公司</v>
          </cell>
          <cell r="D215" t="str">
            <v>河南</v>
          </cell>
          <cell r="E215" t="str">
            <v>郑州市</v>
          </cell>
          <cell r="F215" t="str">
            <v>中国工商银行股份有限公司郑州兴华南街支行</v>
          </cell>
          <cell r="G215" t="str">
            <v>1702021009024577374</v>
          </cell>
          <cell r="H215" t="str">
            <v>102491002100</v>
          </cell>
        </row>
        <row r="216">
          <cell r="C216" t="str">
            <v>濮阳市华弘智能科技有限公司</v>
          </cell>
          <cell r="D216" t="str">
            <v>河南</v>
          </cell>
          <cell r="E216" t="str">
            <v>濮阳市</v>
          </cell>
          <cell r="F216" t="str">
            <v>中国工商银行股份有限公司濮阳中原西路支行</v>
          </cell>
          <cell r="G216" t="str">
            <v>1712021509100043012</v>
          </cell>
          <cell r="H216" t="str">
            <v>102502000395</v>
          </cell>
        </row>
        <row r="217">
          <cell r="C217" t="str">
            <v>苹果贸易（上海）有限公司南京雨花台分公司</v>
          </cell>
          <cell r="D217" t="str">
            <v>上海</v>
          </cell>
          <cell r="E217" t="str">
            <v>上海市</v>
          </cell>
          <cell r="F217" t="str">
            <v>花旗银行（中国）有限公司上海分行</v>
          </cell>
          <cell r="G217" t="str">
            <v>1748990212064360</v>
          </cell>
          <cell r="H217" t="str">
            <v>531290000011</v>
          </cell>
        </row>
        <row r="218">
          <cell r="C218" t="str">
            <v>浙江米亨智能科技有限公司</v>
          </cell>
          <cell r="D218" t="str">
            <v>浙江</v>
          </cell>
          <cell r="E218" t="str">
            <v>温州市</v>
          </cell>
          <cell r="F218" t="str">
            <v>浙江稠州商业银行股份有限公司温州瓯海支行</v>
          </cell>
          <cell r="G218" t="str">
            <v>17602012010090003418</v>
          </cell>
          <cell r="H218" t="str">
            <v>313333020241</v>
          </cell>
        </row>
        <row r="219">
          <cell r="C219" t="str">
            <v>湖南艾尚佳智能科技有限公司</v>
          </cell>
          <cell r="D219" t="str">
            <v>湖南</v>
          </cell>
          <cell r="E219" t="str">
            <v>长沙市</v>
          </cell>
          <cell r="F219" t="str">
            <v>中国工商银行股份有限公司长沙体育新城支行</v>
          </cell>
          <cell r="G219" t="str">
            <v>1901053609100013436</v>
          </cell>
          <cell r="H219" t="str">
            <v>102551005362</v>
          </cell>
        </row>
        <row r="220">
          <cell r="C220" t="str">
            <v>杭州吉历通电子有限公司</v>
          </cell>
          <cell r="F220" t="str">
            <v>中国农业银行杭州新杭支行</v>
          </cell>
          <cell r="G220" t="str">
            <v>1902 6001 0400 06189</v>
          </cell>
          <cell r="H220" t="str">
            <v>4023 31001026</v>
          </cell>
        </row>
        <row r="221">
          <cell r="C221" t="str">
            <v>浙江威欧希科技股份有限公司</v>
          </cell>
          <cell r="D221" t="str">
            <v>浙江</v>
          </cell>
          <cell r="E221" t="str">
            <v>温州市</v>
          </cell>
          <cell r="F221" t="str">
            <v>中国农业银行温州三溪支行</v>
          </cell>
          <cell r="G221" t="str">
            <v>19230801040009865</v>
          </cell>
          <cell r="H221" t="str">
            <v>103333023085</v>
          </cell>
        </row>
        <row r="222">
          <cell r="C222" t="str">
            <v>温州光源电器有限公司</v>
          </cell>
          <cell r="D222" t="str">
            <v>浙江</v>
          </cell>
          <cell r="E222" t="str">
            <v>乐清市</v>
          </cell>
          <cell r="F222" t="str">
            <v>中国农业银行股份有限公司乐清柳市支行</v>
          </cell>
          <cell r="G222" t="str">
            <v>19270501040011421</v>
          </cell>
          <cell r="H222" t="str">
            <v>103333327054</v>
          </cell>
        </row>
        <row r="223">
          <cell r="C223" t="str">
            <v>安徽中微电子科技有限公司</v>
          </cell>
          <cell r="D223" t="str">
            <v>安徽</v>
          </cell>
          <cell r="E223" t="str">
            <v>宣城市</v>
          </cell>
          <cell r="F223" t="str">
            <v>宣城皖南农村商业银行股份有限公司水阳支行</v>
          </cell>
          <cell r="G223" t="str">
            <v>20000307191510300000034</v>
          </cell>
          <cell r="H223" t="str">
            <v>402377100554</v>
          </cell>
        </row>
        <row r="224">
          <cell r="C224" t="str">
            <v>TCL-罗格朗国际电工（惠州）有限公司</v>
          </cell>
          <cell r="D224" t="str">
            <v>广东</v>
          </cell>
          <cell r="E224" t="str">
            <v>惠州市</v>
          </cell>
          <cell r="F224" t="str">
            <v>中国工商银行股份有限公司惠州仲恺高新区支行</v>
          </cell>
          <cell r="G224" t="str">
            <v>2008020109022190407</v>
          </cell>
          <cell r="H224" t="str">
            <v>102595002209</v>
          </cell>
        </row>
        <row r="225">
          <cell r="C225" t="str">
            <v>罗格朗智能电气（惠州）有限公司</v>
          </cell>
          <cell r="D225" t="str">
            <v>广东</v>
          </cell>
          <cell r="E225" t="str">
            <v>惠州市</v>
          </cell>
          <cell r="F225" t="str">
            <v>中国工商银行股份有限公司惠州仲恺高新区支行</v>
          </cell>
          <cell r="G225" t="str">
            <v>2008020109022190407</v>
          </cell>
          <cell r="H225" t="str">
            <v>102595002209</v>
          </cell>
        </row>
        <row r="226">
          <cell r="C226" t="str">
            <v>惠州市惠德瑞锂电科技股份有限公司</v>
          </cell>
          <cell r="D226" t="str">
            <v>广东</v>
          </cell>
          <cell r="E226" t="str">
            <v>惠州市</v>
          </cell>
          <cell r="F226" t="str">
            <v>中国工商银行股份有限公司惠州仲恺高新区支行</v>
          </cell>
          <cell r="G226" t="str">
            <v>2008022009200151666</v>
          </cell>
          <cell r="H226" t="str">
            <v>102595002209</v>
          </cell>
        </row>
        <row r="227">
          <cell r="C227" t="str">
            <v>浙江艾维斯安防科技有限公司</v>
          </cell>
          <cell r="D227" t="str">
            <v>浙江省</v>
          </cell>
          <cell r="E227" t="str">
            <v>武义县</v>
          </cell>
          <cell r="F227" t="str">
            <v>浙江武义农村商业银行股份有限公司桐琴支行</v>
          </cell>
          <cell r="G227" t="str">
            <v>201000159558981</v>
          </cell>
          <cell r="H227" t="str">
            <v>402338304013</v>
          </cell>
        </row>
        <row r="228">
          <cell r="C228" t="str">
            <v>中山欧朗金属制品有限公司</v>
          </cell>
          <cell r="D228" t="str">
            <v>广东</v>
          </cell>
          <cell r="E228" t="str">
            <v>中山市</v>
          </cell>
          <cell r="F228" t="str">
            <v>中国工商银行股份有限公司中山小榄支行</v>
          </cell>
          <cell r="G228" t="str">
            <v>2011002209248278403</v>
          </cell>
          <cell r="H228" t="str">
            <v>102603000226</v>
          </cell>
        </row>
        <row r="229">
          <cell r="C229" t="str">
            <v>中山市小榄镇威格五金厂</v>
          </cell>
          <cell r="D229" t="str">
            <v>广东</v>
          </cell>
          <cell r="E229" t="str">
            <v>中山市</v>
          </cell>
          <cell r="F229" t="str">
            <v>中国工商银行股份有限公司中山小榄九洲基支行</v>
          </cell>
          <cell r="G229" t="str">
            <v>2011004909024843390</v>
          </cell>
          <cell r="H229" t="str">
            <v>102603000494</v>
          </cell>
        </row>
        <row r="230">
          <cell r="C230" t="str">
            <v>中山市德邦物流有限公司</v>
          </cell>
          <cell r="D230" t="str">
            <v>广东</v>
          </cell>
          <cell r="E230" t="str">
            <v>中山市</v>
          </cell>
          <cell r="F230" t="str">
            <v>中国工商银行股份有限公司中山小榄梅花洞支行</v>
          </cell>
          <cell r="G230" t="str">
            <v>2011023009248016995</v>
          </cell>
          <cell r="H230" t="str">
            <v>102603000402</v>
          </cell>
        </row>
        <row r="231">
          <cell r="C231" t="str">
            <v>中山市家护五金制品有限公司</v>
          </cell>
          <cell r="D231" t="str">
            <v>广东</v>
          </cell>
          <cell r="E231" t="str">
            <v>中山市</v>
          </cell>
          <cell r="F231" t="str">
            <v>中国工商银行股份有限公司中山小榄北秀支行</v>
          </cell>
          <cell r="G231" t="str">
            <v>2011027409248157506</v>
          </cell>
          <cell r="H231" t="str">
            <v>102603000154</v>
          </cell>
        </row>
        <row r="232">
          <cell r="C232" t="str">
            <v>山东迪一电子科技有限公司</v>
          </cell>
          <cell r="D232" t="str">
            <v>山东</v>
          </cell>
          <cell r="E232" t="str">
            <v>兖州市</v>
          </cell>
          <cell r="F232" t="str">
            <v>中国银行股份有限公司兖州支行</v>
          </cell>
          <cell r="G232" t="str">
            <v>206503122427</v>
          </cell>
          <cell r="H232" t="str">
            <v>102461101032</v>
          </cell>
        </row>
        <row r="233">
          <cell r="C233" t="str">
            <v>无锡昌和精密弹簧有限公司</v>
          </cell>
          <cell r="D233" t="str">
            <v/>
          </cell>
          <cell r="E233" t="str">
            <v/>
          </cell>
          <cell r="F233" t="str">
            <v/>
          </cell>
          <cell r="G233" t="str">
            <v>20760188000002511</v>
          </cell>
          <cell r="H233" t="str">
            <v/>
          </cell>
        </row>
        <row r="234">
          <cell r="C234" t="str">
            <v>上海信卓信息科技有限公司</v>
          </cell>
          <cell r="D234" t="str">
            <v>上海</v>
          </cell>
          <cell r="E234" t="str">
            <v>上海市</v>
          </cell>
          <cell r="F234" t="str">
            <v>招商银行上海分行徐家汇支行</v>
          </cell>
          <cell r="G234" t="str">
            <v>212885141510001</v>
          </cell>
          <cell r="H234" t="str">
            <v>308290003100</v>
          </cell>
        </row>
        <row r="235">
          <cell r="C235" t="str">
            <v>贵州省中通招标咨询有限公司</v>
          </cell>
          <cell r="D235" t="str">
            <v>贵州</v>
          </cell>
          <cell r="E235" t="str">
            <v>贵阳市</v>
          </cell>
          <cell r="F235" t="str">
            <v>中国工商银行股份有限公司贵阳省新支行</v>
          </cell>
          <cell r="G235" t="str">
            <v>2402002109200018953</v>
          </cell>
          <cell r="H235" t="str">
            <v>102701000094</v>
          </cell>
        </row>
        <row r="236">
          <cell r="C236" t="str">
            <v>中国移动通信集团云南有限公司</v>
          </cell>
          <cell r="D236" t="str">
            <v>云南</v>
          </cell>
          <cell r="E236" t="str">
            <v>昆明市</v>
          </cell>
          <cell r="F236" t="str">
            <v>中国工商银行昆明护国支行</v>
          </cell>
          <cell r="G236" t="str">
            <v>2502013029200006672</v>
          </cell>
          <cell r="H236" t="str">
            <v>102731002058</v>
          </cell>
        </row>
        <row r="237">
          <cell r="C237" t="str">
            <v>江苏天哲律师事务所</v>
          </cell>
          <cell r="D237" t="str">
            <v>江苏</v>
          </cell>
          <cell r="E237" t="str">
            <v>南京市</v>
          </cell>
          <cell r="F237" t="str">
            <v>招商银行股份有限公司南京分行</v>
          </cell>
          <cell r="G237" t="str">
            <v>250682698810001</v>
          </cell>
          <cell r="H237" t="str">
            <v>308301006012</v>
          </cell>
        </row>
        <row r="238">
          <cell r="C238" t="str">
            <v>江苏省信息化协会</v>
          </cell>
          <cell r="D238" t="str">
            <v>江苏</v>
          </cell>
          <cell r="E238" t="str">
            <v>南京市</v>
          </cell>
          <cell r="F238" t="str">
            <v>招商银行股份有限公司南京城西支行</v>
          </cell>
          <cell r="G238" t="str">
            <v>251081168110002</v>
          </cell>
          <cell r="H238" t="str">
            <v>308301006088</v>
          </cell>
        </row>
        <row r="239">
          <cell r="C239" t="str">
            <v>南京市江宁区新途电子经营部</v>
          </cell>
          <cell r="D239" t="str">
            <v>江苏</v>
          </cell>
          <cell r="E239" t="str">
            <v>南京市</v>
          </cell>
          <cell r="F239" t="str">
            <v>浙江稠州商业银行股份有限公司南京江宁支行</v>
          </cell>
          <cell r="G239" t="str">
            <v>25701012010190003953</v>
          </cell>
          <cell r="H239" t="str">
            <v>313301013013</v>
          </cell>
        </row>
        <row r="240">
          <cell r="C240" t="str">
            <v>苏州市合创美电子有限公司</v>
          </cell>
          <cell r="D240" t="str">
            <v>江苏</v>
          </cell>
          <cell r="E240" t="str">
            <v>苏州市</v>
          </cell>
          <cell r="F240" t="str">
            <v>中国民生银行苏州新区支行</v>
          </cell>
          <cell r="G240" t="str">
            <v>2602014170000637</v>
          </cell>
          <cell r="H240" t="str">
            <v>305305026025</v>
          </cell>
        </row>
        <row r="241">
          <cell r="C241" t="str">
            <v>安富利电子（上海）有限公司</v>
          </cell>
          <cell r="D241" t="str">
            <v>上海</v>
          </cell>
          <cell r="E241" t="str">
            <v>上海市</v>
          </cell>
          <cell r="F241" t="str">
            <v>摩根大通银行（中国）有限公司上海分行</v>
          </cell>
          <cell r="G241" t="str">
            <v>2700025535</v>
          </cell>
          <cell r="H241" t="str">
            <v>533290000019</v>
          </cell>
        </row>
        <row r="242">
          <cell r="C242" t="str">
            <v>东莞市泰特电子材料有限公司</v>
          </cell>
          <cell r="D242" t="str">
            <v>广东</v>
          </cell>
          <cell r="E242" t="str">
            <v>东莞市</v>
          </cell>
          <cell r="F242" t="str">
            <v>东莞农村商业银行石排支行</v>
          </cell>
          <cell r="G242" t="str">
            <v>2701 0019 0010 0033 28</v>
          </cell>
          <cell r="H242">
            <v>402602027013</v>
          </cell>
        </row>
        <row r="243">
          <cell r="C243" t="str">
            <v>天津费加罗电子有限公司</v>
          </cell>
          <cell r="F243" t="str">
            <v>中国银行股份有限公司天津滨海分行</v>
          </cell>
          <cell r="G243" t="str">
            <v>2752 6005 4351</v>
          </cell>
          <cell r="H243" t="str">
            <v>104 110050005</v>
          </cell>
        </row>
        <row r="244">
          <cell r="C244" t="str">
            <v>成都金铠甲科技有限公司</v>
          </cell>
          <cell r="D244" t="str">
            <v>四川</v>
          </cell>
          <cell r="E244" t="str">
            <v>成都市</v>
          </cell>
          <cell r="F244" t="str">
            <v>招商银行成都分行高新支行</v>
          </cell>
          <cell r="G244" t="str">
            <v>282082970110001</v>
          </cell>
          <cell r="H244" t="str">
            <v>308651020040</v>
          </cell>
        </row>
        <row r="245">
          <cell r="C245" t="str">
            <v>万宝至马达大连有限公司</v>
          </cell>
          <cell r="D245" t="str">
            <v>辽宁</v>
          </cell>
          <cell r="E245" t="str">
            <v>大连市</v>
          </cell>
          <cell r="F245" t="str">
            <v>中国银行大连金普新区分行</v>
          </cell>
          <cell r="G245" t="str">
            <v>290856311662</v>
          </cell>
          <cell r="H245" t="str">
            <v>104222019728</v>
          </cell>
        </row>
        <row r="246">
          <cell r="C246" t="str">
            <v>苏州吉文电子有限公司</v>
          </cell>
          <cell r="D246" t="str">
            <v/>
          </cell>
          <cell r="E246" t="str">
            <v/>
          </cell>
          <cell r="F246" t="str">
            <v>江苏银行苏州工业园区科技支行</v>
          </cell>
          <cell r="G246" t="str">
            <v>30150188000056648</v>
          </cell>
          <cell r="H246" t="str">
            <v>33130 5008095</v>
          </cell>
        </row>
        <row r="247">
          <cell r="C247" t="str">
            <v>苏州鼎磁电子有限公司</v>
          </cell>
          <cell r="D247" t="str">
            <v/>
          </cell>
          <cell r="E247" t="str">
            <v/>
          </cell>
          <cell r="F247" t="str">
            <v>江苏银行苏州吴中支行</v>
          </cell>
          <cell r="G247" t="str">
            <v>30330188000070336</v>
          </cell>
          <cell r="H247" t="str">
            <v>3133 05009305</v>
          </cell>
        </row>
        <row r="248">
          <cell r="C248" t="str">
            <v>昆山业之鑫电子有限公司</v>
          </cell>
          <cell r="D248" t="str">
            <v>江苏</v>
          </cell>
          <cell r="E248" t="str">
            <v>昆山市</v>
          </cell>
          <cell r="F248" t="str">
            <v>昆山农村商业银行</v>
          </cell>
          <cell r="G248" t="str">
            <v>3052231012013000001569</v>
          </cell>
          <cell r="H248" t="str">
            <v>314305206650</v>
          </cell>
        </row>
        <row r="249">
          <cell r="C249" t="str">
            <v>昆山新诺包装科技有限公司</v>
          </cell>
          <cell r="D249" t="str">
            <v>江苏</v>
          </cell>
          <cell r="E249" t="str">
            <v>昆山市</v>
          </cell>
          <cell r="F249" t="str">
            <v>昆山农村商业银行</v>
          </cell>
          <cell r="G249" t="str">
            <v>3052258012011000001304</v>
          </cell>
          <cell r="H249" t="str">
            <v>314305206650</v>
          </cell>
        </row>
        <row r="250">
          <cell r="C250" t="str">
            <v>上海居友电子有限公司</v>
          </cell>
          <cell r="D250" t="str">
            <v>上海</v>
          </cell>
          <cell r="E250" t="str">
            <v>上海市</v>
          </cell>
          <cell r="F250" t="str">
            <v>中国建设银行股份有限公司上海第六支行</v>
          </cell>
          <cell r="G250" t="str">
            <v>31001519300050013742</v>
          </cell>
          <cell r="H250" t="str">
            <v>105290067007</v>
          </cell>
        </row>
        <row r="251">
          <cell r="C251" t="str">
            <v>上海棋港电子有限公司</v>
          </cell>
          <cell r="D251" t="str">
            <v>上海</v>
          </cell>
          <cell r="E251" t="str">
            <v>上海市</v>
          </cell>
          <cell r="F251" t="str">
            <v>中国建设银行股份有限公司上海第六支行</v>
          </cell>
          <cell r="G251" t="str">
            <v>31001519300050018499</v>
          </cell>
          <cell r="H251" t="str">
            <v>105290067007</v>
          </cell>
        </row>
        <row r="252">
          <cell r="C252" t="str">
            <v>上海台亿电子有限公司</v>
          </cell>
          <cell r="D252" t="str">
            <v>上海</v>
          </cell>
          <cell r="E252" t="str">
            <v>上海市</v>
          </cell>
          <cell r="F252" t="str">
            <v>中国建设银行股份有限公司上海武康路支行</v>
          </cell>
          <cell r="G252" t="str">
            <v>31001558800056000261</v>
          </cell>
          <cell r="H252" t="str">
            <v>105290073199</v>
          </cell>
        </row>
        <row r="253">
          <cell r="C253" t="str">
            <v>上海安越企业管理咨询有限公司</v>
          </cell>
          <cell r="D253" t="str">
            <v>上海</v>
          </cell>
          <cell r="E253" t="str">
            <v>上海市</v>
          </cell>
          <cell r="F253" t="str">
            <v>中国建设银行股份有限公司上海福州路支行</v>
          </cell>
          <cell r="G253" t="str">
            <v>31001575300050013197</v>
          </cell>
          <cell r="H253" t="str">
            <v>105290070022</v>
          </cell>
        </row>
        <row r="254">
          <cell r="C254" t="str">
            <v>上海优键电子有限公司</v>
          </cell>
          <cell r="D254" t="str">
            <v>上海</v>
          </cell>
          <cell r="E254" t="str">
            <v>上海市</v>
          </cell>
          <cell r="F254" t="str">
            <v>中国建设银行股份有限公司上海梅陇支行</v>
          </cell>
          <cell r="G254" t="str">
            <v>31001590211050000319</v>
          </cell>
          <cell r="H254" t="str">
            <v>105290078104</v>
          </cell>
        </row>
        <row r="255">
          <cell r="C255" t="str">
            <v>上海中电二十三所物联网科技发展有限公司</v>
          </cell>
          <cell r="D255" t="str">
            <v>上海</v>
          </cell>
          <cell r="E255" t="str">
            <v>上海市</v>
          </cell>
          <cell r="F255" t="str">
            <v>中国建设银行股份有限公司上海杨行支行</v>
          </cell>
          <cell r="G255" t="str">
            <v>31001604000050008366</v>
          </cell>
          <cell r="H255" t="str">
            <v>105290068067</v>
          </cell>
        </row>
        <row r="256">
          <cell r="C256" t="str">
            <v>上海雍慧电子技术有限公司</v>
          </cell>
          <cell r="D256" t="str">
            <v>上海</v>
          </cell>
          <cell r="E256" t="str">
            <v>上海市</v>
          </cell>
          <cell r="F256" t="str">
            <v>中国建设银行股份有限公司上海长桥支行</v>
          </cell>
          <cell r="G256" t="str">
            <v>31001648001050006907</v>
          </cell>
          <cell r="H256" t="str">
            <v>105290073115</v>
          </cell>
        </row>
        <row r="257">
          <cell r="C257" t="str">
            <v>贡晋实业（上海）有限公司</v>
          </cell>
          <cell r="D257" t="str">
            <v>上海</v>
          </cell>
          <cell r="E257" t="str">
            <v>上海市</v>
          </cell>
          <cell r="F257" t="str">
            <v>交通银行上海浦东分行</v>
          </cell>
          <cell r="G257" t="str">
            <v>310066580018170186250</v>
          </cell>
          <cell r="H257" t="str">
            <v>301290050844</v>
          </cell>
        </row>
        <row r="258">
          <cell r="C258" t="str">
            <v>上海圣德人力资源管理有限公司</v>
          </cell>
          <cell r="D258" t="str">
            <v>上海</v>
          </cell>
          <cell r="E258" t="str">
            <v>上海市</v>
          </cell>
          <cell r="F258" t="str">
            <v>交通银行上海浦东分行</v>
          </cell>
          <cell r="G258" t="str">
            <v>310066580018170195972</v>
          </cell>
          <cell r="H258" t="str">
            <v>301290050844</v>
          </cell>
        </row>
        <row r="259">
          <cell r="C259" t="str">
            <v>上海润欣科技股份有限公司</v>
          </cell>
          <cell r="D259" t="str">
            <v>上海</v>
          </cell>
          <cell r="E259" t="str">
            <v>上海市</v>
          </cell>
          <cell r="F259" t="str">
            <v>交通银行上海漕河泾支行</v>
          </cell>
          <cell r="G259" t="str">
            <v>310066632018170005049</v>
          </cell>
          <cell r="H259" t="str">
            <v>301290050096</v>
          </cell>
        </row>
        <row r="260">
          <cell r="C260" t="str">
            <v>上海莱茗电子科技有限公司</v>
          </cell>
          <cell r="D260" t="str">
            <v>上海</v>
          </cell>
          <cell r="E260" t="str">
            <v>上海市</v>
          </cell>
          <cell r="F260" t="str">
            <v>杭州银行股份有限公司上海浦东支行</v>
          </cell>
          <cell r="G260" t="str">
            <v>3101040160000449428</v>
          </cell>
          <cell r="H260" t="str">
            <v>313290030030</v>
          </cell>
        </row>
        <row r="261">
          <cell r="C261" t="str">
            <v>创兴国际贸易（上海）有限公司</v>
          </cell>
          <cell r="D261" t="str">
            <v>上海</v>
          </cell>
          <cell r="E261" t="str">
            <v>上海市</v>
          </cell>
          <cell r="F261" t="str">
            <v>中国建设银行股份有限公司上海东方路支行</v>
          </cell>
          <cell r="G261" t="str">
            <v>31050161363600000273</v>
          </cell>
          <cell r="H261" t="str">
            <v>105290061032</v>
          </cell>
        </row>
        <row r="262">
          <cell r="C262" t="str">
            <v>上海中南锦时置业有限责任公司</v>
          </cell>
          <cell r="D262" t="str">
            <v>上海</v>
          </cell>
          <cell r="E262" t="str">
            <v>上海市</v>
          </cell>
          <cell r="F262" t="str">
            <v>中国建设银行股份有限公司上海临空支行</v>
          </cell>
          <cell r="G262" t="str">
            <v>31050174530000000495</v>
          </cell>
          <cell r="H262" t="str">
            <v>105290074154</v>
          </cell>
        </row>
        <row r="263">
          <cell r="C263" t="str">
            <v>上海祎索电子科技有限公司</v>
          </cell>
          <cell r="D263" t="str">
            <v>上海</v>
          </cell>
          <cell r="E263" t="str">
            <v>上海市</v>
          </cell>
          <cell r="F263" t="str">
            <v>中国建设银行股份有限公司上海莘松路支行</v>
          </cell>
          <cell r="G263" t="str">
            <v>31050180470000000933</v>
          </cell>
          <cell r="H263" t="str">
            <v>105290080132</v>
          </cell>
        </row>
        <row r="264">
          <cell r="C264" t="str">
            <v>上海兴帆宝电子有限公司</v>
          </cell>
          <cell r="D264" t="str">
            <v>上海</v>
          </cell>
          <cell r="E264" t="str">
            <v>上海市</v>
          </cell>
          <cell r="F264" t="str">
            <v>中国建设银行股份有限公司上海星火支行</v>
          </cell>
          <cell r="G264" t="str">
            <v>31050182440000000351</v>
          </cell>
          <cell r="H264" t="str">
            <v>105290082099</v>
          </cell>
        </row>
        <row r="265">
          <cell r="C265" t="str">
            <v>南京物联传感技术有限公司上海分公司</v>
          </cell>
          <cell r="D265" t="str">
            <v>上海</v>
          </cell>
          <cell r="E265" t="str">
            <v>上海市</v>
          </cell>
          <cell r="F265" t="str">
            <v>中国建设银行股份有限公司上海逸仙路支行</v>
          </cell>
          <cell r="G265" t="str">
            <v>31050184363700000093</v>
          </cell>
          <cell r="H265" t="str">
            <v>105290084078</v>
          </cell>
        </row>
        <row r="266">
          <cell r="C266" t="str">
            <v>中捷通信有限公司</v>
          </cell>
          <cell r="D266" t="str">
            <v>广东</v>
          </cell>
          <cell r="E266" t="str">
            <v>广州市</v>
          </cell>
          <cell r="F266" t="str">
            <v>中信银行股份有限公司广州花园支行</v>
          </cell>
          <cell r="G266" t="str">
            <v>3110910043853018318</v>
          </cell>
          <cell r="H266" t="str">
            <v>302581044398</v>
          </cell>
        </row>
        <row r="267">
          <cell r="C267" t="str">
            <v>镇江市恒欧电子散热器有限公司</v>
          </cell>
          <cell r="D267" t="str">
            <v>江苏</v>
          </cell>
          <cell r="E267" t="str">
            <v>镇江市</v>
          </cell>
          <cell r="F267" t="str">
            <v>中国农业银行股份有限公司镇江大路支行</v>
          </cell>
          <cell r="G267" t="str">
            <v>316101040017092</v>
          </cell>
          <cell r="H267" t="str">
            <v>103314031616</v>
          </cell>
        </row>
        <row r="268">
          <cell r="C268" t="str">
            <v>上海建周信息科技有限公司</v>
          </cell>
          <cell r="D268" t="str">
            <v>上海</v>
          </cell>
          <cell r="E268" t="str">
            <v>上海市</v>
          </cell>
          <cell r="F268" t="str">
            <v>上海银行股份有限公司浦西支行</v>
          </cell>
          <cell r="G268" t="str">
            <v>31691303000579407</v>
          </cell>
          <cell r="H268" t="str">
            <v>325290000037</v>
          </cell>
        </row>
        <row r="269">
          <cell r="C269" t="str">
            <v>上海雷卯电子科技有限公司</v>
          </cell>
          <cell r="D269" t="str">
            <v>上海</v>
          </cell>
          <cell r="E269" t="str">
            <v>上海市</v>
          </cell>
          <cell r="F269" t="str">
            <v>上海银行股份有限公司周家渡支行</v>
          </cell>
          <cell r="G269" t="str">
            <v>31696803001510947</v>
          </cell>
          <cell r="H269" t="str">
            <v>325290002413</v>
          </cell>
        </row>
        <row r="270">
          <cell r="C270" t="str">
            <v>南京乐高塑业有限公司</v>
          </cell>
          <cell r="F270" t="str">
            <v>交行江宁东山支行</v>
          </cell>
          <cell r="G270" t="str">
            <v>3200 0661 9018 0100 1865 3</v>
          </cell>
          <cell r="H270" t="str">
            <v>3013 01000191</v>
          </cell>
        </row>
        <row r="271">
          <cell r="C271" t="str">
            <v>江苏省软件产品检测中心</v>
          </cell>
          <cell r="D271" t="str">
            <v>江苏</v>
          </cell>
          <cell r="E271" t="str">
            <v>南京市</v>
          </cell>
          <cell r="F271" t="str">
            <v>交通银行南京新街口支行</v>
          </cell>
          <cell r="G271" t="str">
            <v>320006607018170053722</v>
          </cell>
          <cell r="H271" t="str">
            <v>301301000079</v>
          </cell>
        </row>
        <row r="272">
          <cell r="C272" t="str">
            <v>南京尚艺窗饰制造有限公司</v>
          </cell>
          <cell r="D272" t="str">
            <v>江苏</v>
          </cell>
          <cell r="E272" t="str">
            <v>南京市</v>
          </cell>
          <cell r="F272" t="str">
            <v>交通银行南京东山支行</v>
          </cell>
          <cell r="G272" t="str">
            <v>320006619018010051390</v>
          </cell>
          <cell r="H272" t="str">
            <v>301301000191</v>
          </cell>
        </row>
        <row r="273">
          <cell r="C273" t="str">
            <v>南京科瑞创业服务有限公司</v>
          </cell>
          <cell r="D273" t="str">
            <v>江苏</v>
          </cell>
          <cell r="E273" t="str">
            <v>南京市</v>
          </cell>
          <cell r="F273" t="str">
            <v>交通银行南京东山支行</v>
          </cell>
          <cell r="G273" t="str">
            <v>320006619018010078266</v>
          </cell>
          <cell r="H273" t="str">
            <v>301301000191</v>
          </cell>
        </row>
        <row r="274">
          <cell r="C274" t="str">
            <v>大成方略纳税人俱乐部股份有限公司江苏分公司</v>
          </cell>
          <cell r="D274" t="str">
            <v>江苏</v>
          </cell>
          <cell r="E274" t="str">
            <v>南京市</v>
          </cell>
          <cell r="F274" t="str">
            <v>交通银行南京珠江路支行</v>
          </cell>
          <cell r="G274" t="str">
            <v>320006623018010060575</v>
          </cell>
          <cell r="H274" t="str">
            <v>301301000239</v>
          </cell>
        </row>
        <row r="275">
          <cell r="C275" t="str">
            <v>南京顶顺包装有限公司</v>
          </cell>
          <cell r="D275" t="str">
            <v>江苏</v>
          </cell>
          <cell r="E275" t="str">
            <v>南京市</v>
          </cell>
          <cell r="F275" t="str">
            <v>交通银行南京江宁支行</v>
          </cell>
          <cell r="G275" t="str">
            <v>320006637018010030202</v>
          </cell>
          <cell r="H275" t="str">
            <v>301301000378</v>
          </cell>
        </row>
        <row r="276">
          <cell r="C276" t="str">
            <v>南京卓栎酒店管理有限公司</v>
          </cell>
          <cell r="D276" t="str">
            <v>江苏</v>
          </cell>
          <cell r="E276" t="str">
            <v>南京市</v>
          </cell>
          <cell r="F276" t="str">
            <v>交通银行南京江宁支行</v>
          </cell>
          <cell r="G276" t="str">
            <v>320006637018010165887</v>
          </cell>
          <cell r="H276" t="str">
            <v>301301000378</v>
          </cell>
        </row>
        <row r="277">
          <cell r="C277" t="str">
            <v>南京朔旺电子制造有限公司</v>
          </cell>
          <cell r="D277" t="str">
            <v>江苏</v>
          </cell>
          <cell r="E277" t="str">
            <v>南京市</v>
          </cell>
          <cell r="F277" t="str">
            <v>交通银行南京江宁支行</v>
          </cell>
          <cell r="G277" t="str">
            <v>320006637018010175781</v>
          </cell>
          <cell r="H277" t="str">
            <v>301301000378</v>
          </cell>
        </row>
        <row r="278">
          <cell r="C278" t="str">
            <v>江苏冠文律师事务所</v>
          </cell>
          <cell r="D278" t="str">
            <v>江苏</v>
          </cell>
          <cell r="E278" t="str">
            <v>南京市</v>
          </cell>
          <cell r="F278" t="str">
            <v>交通银行南京后宰门支行</v>
          </cell>
          <cell r="G278" t="str">
            <v>320006646018010024548</v>
          </cell>
          <cell r="H278" t="str">
            <v>301301000468</v>
          </cell>
        </row>
        <row r="279">
          <cell r="C279" t="str">
            <v>南京千韵电子科技有限公司</v>
          </cell>
          <cell r="D279" t="str">
            <v>江苏</v>
          </cell>
          <cell r="E279" t="str">
            <v>南京市</v>
          </cell>
          <cell r="F279" t="str">
            <v>交通银行南京学府路支行</v>
          </cell>
          <cell r="G279" t="str">
            <v>320006680018010054734</v>
          </cell>
          <cell r="H279" t="str">
            <v>301301000804</v>
          </cell>
        </row>
        <row r="280">
          <cell r="C280" t="str">
            <v>南京速尔货运代理有限公司</v>
          </cell>
          <cell r="D280" t="str">
            <v>江苏</v>
          </cell>
          <cell r="E280" t="str">
            <v>南京市</v>
          </cell>
          <cell r="F280" t="str">
            <v>交通银行南京奥体支行</v>
          </cell>
          <cell r="G280" t="str">
            <v>320006686018010218041</v>
          </cell>
          <cell r="H280" t="str">
            <v>301301000861</v>
          </cell>
        </row>
        <row r="281">
          <cell r="C281" t="str">
            <v>立信中联会计师事务所（特殊普通合伙）江苏分所</v>
          </cell>
          <cell r="D281" t="str">
            <v>江苏</v>
          </cell>
          <cell r="E281" t="str">
            <v>南京市</v>
          </cell>
          <cell r="F281" t="str">
            <v>中国建设银行股份有限公司南京汉中路支行</v>
          </cell>
          <cell r="G281" t="str">
            <v>32001594044052502669</v>
          </cell>
          <cell r="H281" t="str">
            <v>105301000249</v>
          </cell>
        </row>
        <row r="282">
          <cell r="C282" t="str">
            <v>南京美奇科技发展有限公司</v>
          </cell>
          <cell r="D282" t="str">
            <v>江苏</v>
          </cell>
          <cell r="E282" t="str">
            <v>南京市</v>
          </cell>
          <cell r="F282" t="str">
            <v>中国建设银行江苏省分行</v>
          </cell>
          <cell r="G282" t="str">
            <v>32001594136052508241</v>
          </cell>
          <cell r="H282" t="str">
            <v>105301000013</v>
          </cell>
        </row>
        <row r="283">
          <cell r="C283" t="str">
            <v>南京麦沃德人力资源有限公司</v>
          </cell>
          <cell r="D283" t="str">
            <v>江苏</v>
          </cell>
          <cell r="E283" t="str">
            <v>南京市</v>
          </cell>
          <cell r="F283" t="str">
            <v>中国建设银行股份有限公司南京四牌楼支行</v>
          </cell>
          <cell r="G283" t="str">
            <v>32001594138052502403</v>
          </cell>
          <cell r="H283" t="str">
            <v>105301000361</v>
          </cell>
        </row>
        <row r="284">
          <cell r="C284" t="str">
            <v>葛洲坝南京置业有限公司</v>
          </cell>
          <cell r="D284" t="str">
            <v>江苏</v>
          </cell>
          <cell r="E284" t="str">
            <v>南京市</v>
          </cell>
          <cell r="F284" t="str">
            <v>中国建设银行股份有限公司南京城南支行</v>
          </cell>
          <cell r="G284" t="str">
            <v>32001595036052522559</v>
          </cell>
          <cell r="H284" t="str">
            <v>105301000415</v>
          </cell>
        </row>
        <row r="285">
          <cell r="C285" t="str">
            <v>南京上秦淮酒店有限公司</v>
          </cell>
          <cell r="D285" t="str">
            <v>江苏</v>
          </cell>
          <cell r="E285" t="str">
            <v>南京市</v>
          </cell>
          <cell r="F285" t="str">
            <v>中国建设银行股份有限公司南京江宁支行</v>
          </cell>
          <cell r="G285" t="str">
            <v>32001596036052509168</v>
          </cell>
          <cell r="H285" t="str">
            <v>105301001016</v>
          </cell>
        </row>
        <row r="286">
          <cell r="C286" t="str">
            <v>南京跨越速运有限公司</v>
          </cell>
          <cell r="D286" t="str">
            <v>江苏</v>
          </cell>
          <cell r="E286" t="str">
            <v>南京市</v>
          </cell>
          <cell r="F286" t="str">
            <v>中国建设银行股份有限公司南京禄口支行</v>
          </cell>
          <cell r="G286" t="str">
            <v>32001596052052504523</v>
          </cell>
          <cell r="H286" t="str">
            <v>105301001081</v>
          </cell>
        </row>
        <row r="287">
          <cell r="C287" t="str">
            <v>南京高喜电子科技有限公司</v>
          </cell>
          <cell r="D287" t="str">
            <v>江苏</v>
          </cell>
          <cell r="E287" t="str">
            <v>南京市</v>
          </cell>
          <cell r="F287" t="str">
            <v>南京银行股份有限公司溧水支行</v>
          </cell>
          <cell r="G287" t="str">
            <v>0181 200000000107</v>
          </cell>
        </row>
        <row r="288">
          <cell r="C288" t="str">
            <v>无锡友桂电子有限公司</v>
          </cell>
          <cell r="D288" t="str">
            <v>江苏</v>
          </cell>
          <cell r="E288" t="str">
            <v>无锡市</v>
          </cell>
          <cell r="F288" t="str">
            <v>中国建设银行股份有限公司无锡天安支行</v>
          </cell>
          <cell r="G288" t="str">
            <v>32001616036050856904</v>
          </cell>
          <cell r="H288" t="str">
            <v>105302000234</v>
          </cell>
        </row>
        <row r="289">
          <cell r="C289" t="str">
            <v>兴勤（常州）电子有限公司</v>
          </cell>
          <cell r="D289" t="str">
            <v>江苏</v>
          </cell>
          <cell r="E289" t="str">
            <v>常州市</v>
          </cell>
          <cell r="F289" t="str">
            <v>中国建设银行股份有限公司常州湖塘支行</v>
          </cell>
          <cell r="G289" t="str">
            <v>32001626738050139814</v>
          </cell>
          <cell r="H289" t="str">
            <v>105304000168</v>
          </cell>
        </row>
        <row r="290">
          <cell r="C290" t="str">
            <v>句容市杰鹏包装有限公司</v>
          </cell>
          <cell r="D290" t="str">
            <v>江苏</v>
          </cell>
          <cell r="E290" t="str">
            <v>句容市</v>
          </cell>
          <cell r="F290" t="str">
            <v>中国建设银行股份有限公司句容支行</v>
          </cell>
          <cell r="G290" t="str">
            <v>32001757336059888680</v>
          </cell>
          <cell r="H290" t="str">
            <v>105314200016</v>
          </cell>
        </row>
        <row r="291">
          <cell r="C291" t="str">
            <v>南京市雨花台区环城包装材料销售中心</v>
          </cell>
          <cell r="D291" t="str">
            <v>江苏</v>
          </cell>
          <cell r="E291" t="str">
            <v>南京市</v>
          </cell>
          <cell r="F291" t="str">
            <v>江苏紫金农村商业银行股份有限公司城南支行</v>
          </cell>
          <cell r="G291" t="str">
            <v>3201140011010000014314</v>
          </cell>
          <cell r="H291" t="str">
            <v>314301001017</v>
          </cell>
        </row>
        <row r="292">
          <cell r="C292" t="str">
            <v>南京软件谷物业管理有限公司</v>
          </cell>
          <cell r="D292" t="str">
            <v>江苏</v>
          </cell>
          <cell r="E292" t="str">
            <v>南京市</v>
          </cell>
          <cell r="F292" t="str">
            <v>江苏紫金农村商业银行股份有限公司板桥支行</v>
          </cell>
          <cell r="G292" t="str">
            <v>3201140071010000033556</v>
          </cell>
          <cell r="H292" t="str">
            <v>314301001068</v>
          </cell>
        </row>
        <row r="293">
          <cell r="C293" t="str">
            <v>南京软件谷明发信息科技发展有限公司</v>
          </cell>
          <cell r="D293" t="str">
            <v>江苏</v>
          </cell>
          <cell r="E293" t="str">
            <v>南京市</v>
          </cell>
          <cell r="F293" t="str">
            <v>江苏紫金农村商业银行股份有限公司铁心桥支行</v>
          </cell>
          <cell r="G293" t="str">
            <v>3201140081010000031316</v>
          </cell>
          <cell r="H293" t="str">
            <v>314301001084</v>
          </cell>
        </row>
        <row r="294">
          <cell r="C294" t="str">
            <v>南京市江宁区鸿胜达木器包装厂</v>
          </cell>
          <cell r="D294" t="str">
            <v>江苏</v>
          </cell>
          <cell r="E294" t="str">
            <v>南京市</v>
          </cell>
          <cell r="F294" t="str">
            <v>江苏紫金农村商业银行股份有限公司陆郎支行</v>
          </cell>
          <cell r="G294" t="str">
            <v>3201210071010000021537</v>
          </cell>
          <cell r="H294" t="str">
            <v>314301007072</v>
          </cell>
        </row>
        <row r="295">
          <cell r="C295" t="str">
            <v>南京百老汇办公自动化有限公司</v>
          </cell>
          <cell r="D295" t="str">
            <v>江苏</v>
          </cell>
          <cell r="E295" t="str">
            <v>南京市</v>
          </cell>
          <cell r="F295" t="str">
            <v>江苏紫金农村商业银行股份有限公司东山支行</v>
          </cell>
          <cell r="G295" t="str">
            <v>3201210241010000055642</v>
          </cell>
          <cell r="H295" t="str">
            <v>314301007249</v>
          </cell>
        </row>
        <row r="296">
          <cell r="C296" t="str">
            <v>南京瑞志爱科图文设计工作室</v>
          </cell>
          <cell r="D296" t="str">
            <v>江苏</v>
          </cell>
          <cell r="E296" t="str">
            <v>南京市</v>
          </cell>
          <cell r="F296" t="str">
            <v>江苏紫金农村商业银行股份有限公司岔路支行</v>
          </cell>
          <cell r="G296" t="str">
            <v>3201212601201000107168</v>
          </cell>
          <cell r="H296" t="str">
            <v>314301007265</v>
          </cell>
        </row>
        <row r="297">
          <cell r="C297" t="str">
            <v>中移铁通有限公司江苏分公司</v>
          </cell>
          <cell r="D297" t="str">
            <v>江苏</v>
          </cell>
          <cell r="E297" t="str">
            <v>南京市</v>
          </cell>
          <cell r="F297" t="str">
            <v>中国建设银行股份有限公司南京鼓楼支行</v>
          </cell>
          <cell r="G297" t="str">
            <v>32050159553600000019</v>
          </cell>
          <cell r="H297" t="str">
            <v>105301000747</v>
          </cell>
        </row>
        <row r="298">
          <cell r="C298" t="str">
            <v>南京北固智能门锁技术有限公司</v>
          </cell>
          <cell r="D298" t="str">
            <v>江苏</v>
          </cell>
          <cell r="E298" t="str">
            <v>南京市</v>
          </cell>
          <cell r="F298" t="str">
            <v>中国建设银行股份有限公司南京白下支行</v>
          </cell>
          <cell r="G298" t="str">
            <v>32050159563600000400</v>
          </cell>
          <cell r="H298" t="str">
            <v>105301000780</v>
          </cell>
        </row>
        <row r="299">
          <cell r="C299" t="str">
            <v>南京上秦淮酒店有限公司江宁分公司</v>
          </cell>
          <cell r="D299" t="str">
            <v>江苏</v>
          </cell>
          <cell r="E299" t="str">
            <v>南京市</v>
          </cell>
          <cell r="F299" t="str">
            <v>中国建设银行股份有限公司南京九龙湖分理处</v>
          </cell>
          <cell r="G299" t="str">
            <v>32050159604400000093</v>
          </cell>
          <cell r="H299" t="str">
            <v>105301001090</v>
          </cell>
        </row>
        <row r="300">
          <cell r="C300" t="str">
            <v>南京江宁区逸掌帮家政服务中心</v>
          </cell>
          <cell r="D300" t="str">
            <v>江苏</v>
          </cell>
          <cell r="E300" t="str">
            <v>南京市</v>
          </cell>
          <cell r="F300" t="str">
            <v>中国建设银行股份有限公司南京禄口支行</v>
          </cell>
          <cell r="G300" t="str">
            <v>32050159605200000948</v>
          </cell>
          <cell r="H300" t="str">
            <v>105301001081</v>
          </cell>
        </row>
        <row r="301">
          <cell r="C301" t="str">
            <v>阿米莱智能科技（常州）有限公司</v>
          </cell>
          <cell r="D301" t="str">
            <v>江苏</v>
          </cell>
          <cell r="E301" t="str">
            <v>常州市</v>
          </cell>
          <cell r="F301" t="str">
            <v>中国建设银行常州市新北支行</v>
          </cell>
          <cell r="G301" t="str">
            <v>32050162843600001451</v>
          </cell>
          <cell r="H301" t="str">
            <v>105304000424</v>
          </cell>
        </row>
        <row r="302">
          <cell r="C302" t="str">
            <v>骏遥电子（盱眙）有限公司</v>
          </cell>
          <cell r="D302" t="str">
            <v>江苏</v>
          </cell>
          <cell r="E302" t="str">
            <v>盱眙县</v>
          </cell>
          <cell r="F302" t="str">
            <v>江苏盱眙农村商业银行股份有限公司王店支行</v>
          </cell>
          <cell r="G302" t="str">
            <v>3208300151010000053437</v>
          </cell>
          <cell r="H302" t="str">
            <v>314308830159</v>
          </cell>
        </row>
        <row r="303">
          <cell r="C303" t="str">
            <v>江苏省锁业协会</v>
          </cell>
          <cell r="D303" t="str">
            <v>江苏</v>
          </cell>
          <cell r="E303" t="str">
            <v>南京市</v>
          </cell>
          <cell r="F303" t="str">
            <v>交通银行南京汉中门大街支行</v>
          </cell>
          <cell r="G303" t="str">
            <v>320899991010003186454</v>
          </cell>
          <cell r="H303" t="str">
            <v>301301000046</v>
          </cell>
        </row>
        <row r="304">
          <cell r="C304" t="str">
            <v>泰州晟荣电子有限公司</v>
          </cell>
          <cell r="F304" t="str">
            <v>江苏泰州农村商业银行股份有限公司科创园支行</v>
          </cell>
          <cell r="G304" t="str">
            <v>3210 200181010000020967</v>
          </cell>
          <cell r="H304" t="str">
            <v>3143 12894203</v>
          </cell>
        </row>
        <row r="305">
          <cell r="C305" t="str">
            <v>泰州市金博建设工程有限公司</v>
          </cell>
          <cell r="D305" t="str">
            <v>江苏</v>
          </cell>
          <cell r="E305" t="str">
            <v>泰州市</v>
          </cell>
          <cell r="F305" t="str">
            <v>江苏泰州农村商业银行股份有限公司许庄支行</v>
          </cell>
          <cell r="G305" t="str">
            <v>3212010061010000078307</v>
          </cell>
          <cell r="H305" t="str">
            <v>314312894203</v>
          </cell>
        </row>
        <row r="306">
          <cell r="C306" t="str">
            <v>昆山利信德电子有限公司</v>
          </cell>
          <cell r="D306" t="str">
            <v>江苏</v>
          </cell>
          <cell r="E306" t="str">
            <v>昆山市</v>
          </cell>
          <cell r="F306" t="str">
            <v>中国建设银行昆山市玉龙分理处</v>
          </cell>
          <cell r="G306" t="str">
            <v>32201986443051508905</v>
          </cell>
          <cell r="H306" t="str">
            <v>105305264430</v>
          </cell>
        </row>
        <row r="307">
          <cell r="C307" t="str">
            <v>昆山市正耀电子科技有限公司</v>
          </cell>
          <cell r="D307" t="str">
            <v>江苏</v>
          </cell>
          <cell r="E307" t="str">
            <v>昆山市</v>
          </cell>
          <cell r="F307" t="str">
            <v>中国建设银行股份有限公司昆山城中支行</v>
          </cell>
          <cell r="G307" t="str">
            <v>32201986448051505150</v>
          </cell>
          <cell r="H307" t="str">
            <v>105305264489</v>
          </cell>
        </row>
        <row r="308">
          <cell r="C308" t="str">
            <v>苏州思瑞尔电子科技有限公司</v>
          </cell>
          <cell r="D308" t="str">
            <v>江苏</v>
          </cell>
          <cell r="E308" t="str">
            <v>昆山市</v>
          </cell>
          <cell r="F308" t="str">
            <v>中国建设银行昆山市经济技术开发区支行</v>
          </cell>
          <cell r="G308" t="str">
            <v>32201986450051503951</v>
          </cell>
          <cell r="H308" t="str">
            <v>105305264501</v>
          </cell>
        </row>
        <row r="309">
          <cell r="C309" t="str">
            <v>苏州百丰电子有限公司</v>
          </cell>
          <cell r="D309" t="str">
            <v>江苏</v>
          </cell>
          <cell r="E309" t="str">
            <v>苏州市</v>
          </cell>
          <cell r="F309" t="str">
            <v>中国建设银行股份有限公司苏州高新技术产业开发区支行</v>
          </cell>
          <cell r="G309" t="str">
            <v>32201988636051508833</v>
          </cell>
          <cell r="H309" t="str">
            <v>105305086368</v>
          </cell>
        </row>
        <row r="310">
          <cell r="C310" t="str">
            <v>江苏路朗磁性材料有限公司</v>
          </cell>
          <cell r="D310" t="str">
            <v>江苏</v>
          </cell>
          <cell r="E310" t="str">
            <v>苏州市</v>
          </cell>
          <cell r="F310" t="str">
            <v>中国建设银行股份有限公司苏州分行</v>
          </cell>
          <cell r="G310" t="str">
            <v>32201988636051540181</v>
          </cell>
          <cell r="H310" t="str">
            <v>105305027007</v>
          </cell>
        </row>
        <row r="311">
          <cell r="C311" t="str">
            <v>苏州富鼎商贸有限公司</v>
          </cell>
          <cell r="D311" t="str">
            <v>江苏</v>
          </cell>
          <cell r="E311" t="str">
            <v>苏州市</v>
          </cell>
          <cell r="F311" t="str">
            <v>中国建设银行股份有限公司苏州市蠡口支行</v>
          </cell>
          <cell r="G311" t="str">
            <v>32201997439051501866</v>
          </cell>
          <cell r="H311" t="str">
            <v>105305074399</v>
          </cell>
        </row>
        <row r="312">
          <cell r="C312" t="str">
            <v>苏州正奥包装材料有限公司</v>
          </cell>
          <cell r="D312" t="str">
            <v>江苏</v>
          </cell>
          <cell r="E312" t="str">
            <v>苏州市</v>
          </cell>
          <cell r="F312" t="str">
            <v>中国建设银行股份有限公司苏州吴中支行</v>
          </cell>
          <cell r="G312" t="str">
            <v>32201997536051516167</v>
          </cell>
          <cell r="H312" t="str">
            <v>105305075367</v>
          </cell>
        </row>
        <row r="313">
          <cell r="C313" t="str">
            <v>苏州艾纽智能科技有限公司</v>
          </cell>
          <cell r="D313" t="str">
            <v>江苏</v>
          </cell>
          <cell r="E313" t="str">
            <v>苏州市</v>
          </cell>
          <cell r="F313" t="str">
            <v>中国建设银行股份有限公司苏州新浒支行</v>
          </cell>
          <cell r="G313" t="str">
            <v>32250198864700000167</v>
          </cell>
          <cell r="H313" t="str">
            <v>105305086472</v>
          </cell>
        </row>
        <row r="314">
          <cell r="C314" t="str">
            <v>苏州质数电子科技有限公司</v>
          </cell>
          <cell r="D314" t="str">
            <v>江苏</v>
          </cell>
          <cell r="E314" t="str">
            <v>苏州市</v>
          </cell>
          <cell r="F314" t="str">
            <v>交通银行股份有限公司苏州苏大支行</v>
          </cell>
          <cell r="G314" t="str">
            <v>325060690018800000151</v>
          </cell>
          <cell r="H314" t="str">
            <v>301305000221</v>
          </cell>
        </row>
        <row r="315">
          <cell r="C315" t="str">
            <v>江苏邦融微电子有限公司</v>
          </cell>
          <cell r="D315" t="str">
            <v>江苏</v>
          </cell>
          <cell r="E315" t="str">
            <v>昆山市</v>
          </cell>
          <cell r="F315" t="str">
            <v>交通银行股份有限公司昆山高新区支行</v>
          </cell>
          <cell r="G315" t="str">
            <v>325391455018800012973</v>
          </cell>
          <cell r="H315" t="str">
            <v>301305200367</v>
          </cell>
        </row>
        <row r="316">
          <cell r="C316" t="str">
            <v>工业和信息化部电子第五研究所华东分所</v>
          </cell>
          <cell r="D316" t="str">
            <v>江苏</v>
          </cell>
          <cell r="E316" t="str">
            <v>苏州市</v>
          </cell>
          <cell r="F316" t="str">
            <v>交通银行股份有限公司苏州新区狮山支行</v>
          </cell>
          <cell r="G316" t="str">
            <v>325604000018150080331</v>
          </cell>
          <cell r="H316" t="str">
            <v>301305000184</v>
          </cell>
        </row>
        <row r="317">
          <cell r="C317" t="str">
            <v>句容盈晟电子科技有限公司</v>
          </cell>
          <cell r="D317" t="str">
            <v>江苏</v>
          </cell>
          <cell r="E317" t="str">
            <v>句容市</v>
          </cell>
          <cell r="F317" t="str">
            <v>中国农业银行股份有限公司句容步步高支行</v>
          </cell>
          <cell r="G317" t="str">
            <v>329301040007052</v>
          </cell>
          <cell r="H317" t="str">
            <v>103314232935</v>
          </cell>
        </row>
        <row r="318">
          <cell r="C318" t="str">
            <v>杭州麦乐克科技股份有限公司</v>
          </cell>
          <cell r="D318" t="str">
            <v>浙江</v>
          </cell>
          <cell r="E318" t="str">
            <v>杭州市</v>
          </cell>
          <cell r="F318" t="str">
            <v>中国建设银行股份有限公司杭州宝石支行</v>
          </cell>
          <cell r="G318" t="str">
            <v>33001616127053007459</v>
          </cell>
          <cell r="H318" t="str">
            <v>105331010005</v>
          </cell>
        </row>
        <row r="319">
          <cell r="C319" t="str">
            <v>浙江凡华电子有限公司</v>
          </cell>
          <cell r="D319" t="str">
            <v>浙江</v>
          </cell>
          <cell r="E319" t="str">
            <v>嘉兴市</v>
          </cell>
          <cell r="F319" t="str">
            <v>中国建设银行股份有限公司嘉兴南溪路支行</v>
          </cell>
          <cell r="G319" t="str">
            <v>33001638059059737888</v>
          </cell>
          <cell r="H319" t="str">
            <v>105335000701</v>
          </cell>
        </row>
        <row r="320">
          <cell r="C320" t="str">
            <v>杭州启芯电子有限公司</v>
          </cell>
          <cell r="F320" t="str">
            <v>杭州银行湖墅支行</v>
          </cell>
          <cell r="G320" t="str">
            <v>3301 0401 6000 8181 177</v>
          </cell>
          <cell r="H320" t="str">
            <v>3133 31000039</v>
          </cell>
        </row>
        <row r="321">
          <cell r="C321" t="str">
            <v>安徽毅昌科技有限公司</v>
          </cell>
          <cell r="D321" t="str">
            <v>安徽</v>
          </cell>
          <cell r="E321" t="str">
            <v>合肥市</v>
          </cell>
          <cell r="F321" t="str">
            <v>中国建设银行合肥市经济技术开发区支行</v>
          </cell>
          <cell r="G321" t="str">
            <v>34001454908050033738</v>
          </cell>
          <cell r="H321" t="str">
            <v>105361045049</v>
          </cell>
        </row>
        <row r="322">
          <cell r="C322" t="str">
            <v>厦门信和达电子有限公司</v>
          </cell>
          <cell r="D322" t="str">
            <v>福建</v>
          </cell>
          <cell r="E322" t="str">
            <v>厦门市</v>
          </cell>
          <cell r="F322" t="str">
            <v>中国建设银行股份有限公司厦门城市建设支行</v>
          </cell>
          <cell r="G322" t="str">
            <v>35101564901050006784</v>
          </cell>
          <cell r="H322" t="str">
            <v>105393000030</v>
          </cell>
        </row>
        <row r="323">
          <cell r="C323" t="str">
            <v>上饶市瑞辰密封科技有限公司</v>
          </cell>
          <cell r="D323" t="str">
            <v>江西</v>
          </cell>
          <cell r="E323" t="str">
            <v>铅山县</v>
          </cell>
          <cell r="F323" t="str">
            <v>中国建设银行股份有限公司铅山支行</v>
          </cell>
          <cell r="G323" t="str">
            <v>36001351600052504060</v>
          </cell>
          <cell r="H323" t="str">
            <v>105433500001</v>
          </cell>
        </row>
        <row r="324">
          <cell r="C324" t="str">
            <v>广州创志智能门窗有限公司</v>
          </cell>
          <cell r="D324" t="str">
            <v>广东</v>
          </cell>
          <cell r="E324" t="str">
            <v>广州市</v>
          </cell>
          <cell r="F324" t="str">
            <v>中国工商银行股份有限公司广州石井支行</v>
          </cell>
          <cell r="G324" t="str">
            <v>3602025319200059990</v>
          </cell>
          <cell r="H324" t="str">
            <v>102581000562</v>
          </cell>
        </row>
        <row r="325">
          <cell r="C325" t="str">
            <v>湖州顶跃企业管理咨询服务部</v>
          </cell>
          <cell r="D325" t="str">
            <v>浙江</v>
          </cell>
          <cell r="E325" t="str">
            <v>长兴县</v>
          </cell>
          <cell r="F325" t="str">
            <v>中国银行股份有限公司长兴开发区支行</v>
          </cell>
          <cell r="G325" t="str">
            <v>368877116255</v>
          </cell>
          <cell r="H325" t="str">
            <v>104336230039</v>
          </cell>
        </row>
        <row r="326">
          <cell r="C326" t="str">
            <v>青岛诺蓝德智能科技有限公司</v>
          </cell>
          <cell r="F326" t="str">
            <v>交通银行股份有限公司青岛崂山支行</v>
          </cell>
          <cell r="G326" t="str">
            <v xml:space="preserve">3720 05570018000076493
</v>
          </cell>
          <cell r="H326" t="str">
            <v>1372 270999</v>
          </cell>
        </row>
        <row r="327">
          <cell r="C327" t="str">
            <v>泰州市创新电子有限公司</v>
          </cell>
          <cell r="D327" t="str">
            <v>江苏</v>
          </cell>
          <cell r="E327" t="str">
            <v>泰州市</v>
          </cell>
          <cell r="F327" t="str">
            <v>交通银行泰州高港支行</v>
          </cell>
          <cell r="G327" t="str">
            <v>384064000018000008314</v>
          </cell>
          <cell r="H327" t="str">
            <v>301312803208</v>
          </cell>
        </row>
        <row r="328">
          <cell r="C328" t="str">
            <v>浙江冲田电子有限公司</v>
          </cell>
          <cell r="D328" t="str">
            <v>浙江</v>
          </cell>
          <cell r="E328" t="str">
            <v>海盐县</v>
          </cell>
          <cell r="F328" t="str">
            <v>中国银行海盐支行</v>
          </cell>
          <cell r="G328" t="str">
            <v>392258338035</v>
          </cell>
          <cell r="H328" t="str">
            <v>104335352950</v>
          </cell>
        </row>
        <row r="329">
          <cell r="C329" t="str">
            <v>宁波杜亚机电技术有限公司</v>
          </cell>
          <cell r="D329" t="str">
            <v>浙江</v>
          </cell>
          <cell r="E329" t="str">
            <v>宁波市</v>
          </cell>
          <cell r="F329" t="str">
            <v>中国银行股份有限公司宁波骆驼支行</v>
          </cell>
          <cell r="G329" t="str">
            <v>394858331167</v>
          </cell>
          <cell r="H329" t="str">
            <v>104332030704</v>
          </cell>
        </row>
        <row r="330">
          <cell r="C330" t="str">
            <v>慈溪市捷威轴承有限公司</v>
          </cell>
          <cell r="D330" t="str">
            <v>浙江</v>
          </cell>
          <cell r="E330" t="str">
            <v>慈溪市</v>
          </cell>
          <cell r="F330" t="str">
            <v>中国农业银行宁波慈溪市横河支行</v>
          </cell>
          <cell r="G330" t="str">
            <v>39508001040010758</v>
          </cell>
          <cell r="H330" t="str">
            <v>103332550808</v>
          </cell>
        </row>
        <row r="331">
          <cell r="C331" t="str">
            <v>深圳市天天芯科技有限公司</v>
          </cell>
          <cell r="D331" t="str">
            <v>广东</v>
          </cell>
          <cell r="E331" t="str">
            <v>深圳市</v>
          </cell>
          <cell r="F331" t="str">
            <v>中国工商银行深圳市分行</v>
          </cell>
          <cell r="G331" t="str">
            <v>4000020509200239663</v>
          </cell>
          <cell r="H331" t="str">
            <v>102584000002</v>
          </cell>
        </row>
        <row r="332">
          <cell r="C332" t="str">
            <v>深圳市誉德瑞电子有限公司</v>
          </cell>
          <cell r="D332" t="str">
            <v>广东</v>
          </cell>
          <cell r="E332" t="str">
            <v>深圳市</v>
          </cell>
          <cell r="F332" t="str">
            <v>中国工商银行股份有限公司深圳振华支行</v>
          </cell>
          <cell r="G332" t="str">
            <v>4000021709200221859</v>
          </cell>
          <cell r="H332" t="str">
            <v>102584002170</v>
          </cell>
        </row>
        <row r="333">
          <cell r="C333" t="str">
            <v>深圳市智慧人居科技有限公司</v>
          </cell>
          <cell r="D333" t="str">
            <v>广东</v>
          </cell>
          <cell r="E333" t="str">
            <v>深圳市</v>
          </cell>
          <cell r="F333" t="str">
            <v>中国工商银行股份有限公司深圳南油支行</v>
          </cell>
          <cell r="G333" t="str">
            <v>4000022409200268055</v>
          </cell>
          <cell r="H333" t="str">
            <v>102584002240</v>
          </cell>
        </row>
        <row r="334">
          <cell r="C334" t="str">
            <v>深圳昶盛精密科技有限公司</v>
          </cell>
          <cell r="D334" t="str">
            <v>广东</v>
          </cell>
          <cell r="E334" t="str">
            <v>深圳市</v>
          </cell>
          <cell r="F334" t="str">
            <v>中国工商银行股份有限公司深圳沙井支行</v>
          </cell>
          <cell r="G334" t="str">
            <v>4000022509200731023</v>
          </cell>
          <cell r="H334" t="str">
            <v>102584002258</v>
          </cell>
        </row>
        <row r="335">
          <cell r="C335" t="str">
            <v>深圳市牧泰莱电路技术有限公司</v>
          </cell>
          <cell r="D335" t="str">
            <v>广东</v>
          </cell>
          <cell r="E335" t="str">
            <v>深圳市</v>
          </cell>
          <cell r="F335" t="str">
            <v>中国工商银行股份有限公司深圳福永支行</v>
          </cell>
          <cell r="G335" t="str">
            <v>4000022709200289677</v>
          </cell>
          <cell r="H335" t="str">
            <v>102584002274</v>
          </cell>
        </row>
        <row r="336">
          <cell r="C336" t="str">
            <v>深圳市云联友科科技有限公司</v>
          </cell>
          <cell r="D336" t="str">
            <v>广东</v>
          </cell>
          <cell r="E336" t="str">
            <v>深圳市</v>
          </cell>
          <cell r="F336" t="str">
            <v>中国工商银行股份有限公司深圳福永支行</v>
          </cell>
          <cell r="G336" t="str">
            <v>4000022709201190146</v>
          </cell>
          <cell r="H336" t="str">
            <v>102584002274</v>
          </cell>
        </row>
        <row r="337">
          <cell r="C337" t="str">
            <v>深圳唯创知音电子有限公司</v>
          </cell>
          <cell r="D337" t="str">
            <v>广东</v>
          </cell>
          <cell r="E337" t="str">
            <v>深圳市</v>
          </cell>
          <cell r="F337" t="str">
            <v>中国工商银行股份有限公司深圳福永支行</v>
          </cell>
          <cell r="G337" t="str">
            <v>4000022709201458024</v>
          </cell>
          <cell r="H337" t="str">
            <v>102584002274</v>
          </cell>
        </row>
        <row r="338">
          <cell r="C338" t="str">
            <v>深圳市光硕科技有限公司</v>
          </cell>
          <cell r="D338" t="str">
            <v>广东</v>
          </cell>
          <cell r="E338" t="str">
            <v>深圳市</v>
          </cell>
          <cell r="F338" t="str">
            <v>中国工商银行深圳市分行</v>
          </cell>
          <cell r="G338" t="str">
            <v>4000023009200056816</v>
          </cell>
          <cell r="H338" t="str">
            <v>102584000002</v>
          </cell>
        </row>
        <row r="339">
          <cell r="C339" t="str">
            <v>深圳市沃特测试技术服务有限公司</v>
          </cell>
          <cell r="D339" t="str">
            <v>广东</v>
          </cell>
          <cell r="E339" t="str">
            <v>深圳市</v>
          </cell>
          <cell r="F339" t="str">
            <v>中国工商银行股份有限公司深圳福田支行</v>
          </cell>
          <cell r="G339" t="str">
            <v>4000023309200119095</v>
          </cell>
          <cell r="H339" t="str">
            <v>102584002338</v>
          </cell>
        </row>
        <row r="340">
          <cell r="C340" t="str">
            <v>深圳市新富尔电子有限公司</v>
          </cell>
          <cell r="D340" t="str">
            <v>广东</v>
          </cell>
          <cell r="E340" t="str">
            <v>深圳市</v>
          </cell>
          <cell r="F340" t="str">
            <v>中国工商银行深圳市爱华支行</v>
          </cell>
          <cell r="G340" t="str">
            <v>4000023509200081359</v>
          </cell>
          <cell r="H340" t="str">
            <v>102584002354</v>
          </cell>
        </row>
        <row r="341">
          <cell r="C341" t="str">
            <v>深圳市智汇云科技有限公司</v>
          </cell>
          <cell r="D341" t="str">
            <v>广东</v>
          </cell>
          <cell r="E341" t="str">
            <v>深圳市</v>
          </cell>
          <cell r="F341" t="str">
            <v>中国工商银行股份有限公司深圳黄贝支行</v>
          </cell>
          <cell r="G341" t="str">
            <v>4000023709200323114</v>
          </cell>
          <cell r="H341" t="str">
            <v>102584002379</v>
          </cell>
        </row>
        <row r="342">
          <cell r="C342" t="str">
            <v>深圳市安捷众联科技有限公司</v>
          </cell>
          <cell r="D342" t="str">
            <v>广东</v>
          </cell>
          <cell r="E342" t="str">
            <v>深圳市</v>
          </cell>
          <cell r="F342" t="str">
            <v>中国工商银行深圳新世界广场支行</v>
          </cell>
          <cell r="G342" t="str">
            <v>4000025109201407748</v>
          </cell>
          <cell r="H342" t="str">
            <v>102584002514</v>
          </cell>
        </row>
        <row r="343">
          <cell r="C343" t="str">
            <v>顺丰速运有限公司</v>
          </cell>
          <cell r="D343" t="str">
            <v>广东</v>
          </cell>
          <cell r="E343" t="str">
            <v>深圳市</v>
          </cell>
          <cell r="F343" t="str">
            <v>中国工商银行股份有限公司深圳车公庙支行</v>
          </cell>
          <cell r="G343" t="str">
            <v>4000025319200395130</v>
          </cell>
          <cell r="H343" t="str">
            <v>102584002539</v>
          </cell>
        </row>
        <row r="344">
          <cell r="C344" t="str">
            <v>安能聚创供应链管理（深圳）有限公司</v>
          </cell>
          <cell r="D344" t="str">
            <v>广东</v>
          </cell>
          <cell r="E344" t="str">
            <v>深圳市</v>
          </cell>
          <cell r="F344" t="str">
            <v>中国工商银行股份有限公司深圳保税区支行</v>
          </cell>
          <cell r="G344" t="str">
            <v>4000025509200204703</v>
          </cell>
          <cell r="H344" t="str">
            <v>102584002555</v>
          </cell>
        </row>
        <row r="345">
          <cell r="C345" t="str">
            <v>深圳市晶创和立科技有限公司</v>
          </cell>
          <cell r="D345" t="str">
            <v>广东</v>
          </cell>
          <cell r="E345" t="str">
            <v>深圳市</v>
          </cell>
          <cell r="F345" t="str">
            <v>中国工商银行股份有限公司深圳龙华支行</v>
          </cell>
          <cell r="G345" t="str">
            <v>4000026639201949885</v>
          </cell>
          <cell r="H345" t="str">
            <v>102584002660</v>
          </cell>
        </row>
        <row r="346">
          <cell r="C346" t="str">
            <v>深圳市日拓电子科技有限公司</v>
          </cell>
          <cell r="D346" t="str">
            <v>广东</v>
          </cell>
          <cell r="E346" t="str">
            <v>深圳市</v>
          </cell>
          <cell r="F346" t="str">
            <v>中国工商银行股份有限公司深圳福虹支行</v>
          </cell>
          <cell r="G346" t="str">
            <v>4000027539200212814</v>
          </cell>
          <cell r="H346" t="str">
            <v>102584002750</v>
          </cell>
        </row>
        <row r="347">
          <cell r="C347" t="str">
            <v>深圳杰宏精密制造有限公司</v>
          </cell>
          <cell r="D347" t="str">
            <v>广东</v>
          </cell>
          <cell r="E347" t="str">
            <v>深圳市</v>
          </cell>
          <cell r="F347" t="str">
            <v>中国工商银行股份有限公司深圳坪地支行</v>
          </cell>
          <cell r="G347" t="str">
            <v>4000027609200428619</v>
          </cell>
          <cell r="H347" t="str">
            <v>102584002768</v>
          </cell>
        </row>
        <row r="348">
          <cell r="C348" t="str">
            <v>深圳市诺美信科技有限公司</v>
          </cell>
          <cell r="D348" t="str">
            <v>广东</v>
          </cell>
          <cell r="E348" t="str">
            <v>深圳市</v>
          </cell>
          <cell r="F348" t="str">
            <v>中国工商银行股份有限公司深圳龙岗支行</v>
          </cell>
          <cell r="G348" t="str">
            <v>4000028509200708549</v>
          </cell>
          <cell r="H348" t="str">
            <v>102584002856</v>
          </cell>
        </row>
        <row r="349">
          <cell r="C349" t="str">
            <v>深圳市威迪视科技有限公司</v>
          </cell>
          <cell r="D349" t="str">
            <v>广东</v>
          </cell>
          <cell r="E349" t="str">
            <v>深圳市</v>
          </cell>
          <cell r="F349" t="str">
            <v>中国工商银行股份有限公司深圳星海名城支行</v>
          </cell>
          <cell r="G349" t="str">
            <v>4000029909200367202</v>
          </cell>
          <cell r="H349" t="str">
            <v>102584002993</v>
          </cell>
        </row>
        <row r="350">
          <cell r="C350" t="str">
            <v>深圳市维度百世特科技有限公司</v>
          </cell>
          <cell r="D350" t="str">
            <v>广东</v>
          </cell>
          <cell r="E350" t="str">
            <v>深圳市</v>
          </cell>
          <cell r="F350" t="str">
            <v>中国工商银行股份有限公司深圳上南支行</v>
          </cell>
          <cell r="G350" t="str">
            <v>4000031639200215419</v>
          </cell>
          <cell r="H350" t="str">
            <v>102584003167</v>
          </cell>
        </row>
        <row r="351">
          <cell r="C351" t="str">
            <v>深圳市新生力实业有限公司</v>
          </cell>
          <cell r="D351" t="str">
            <v>广东</v>
          </cell>
          <cell r="E351" t="str">
            <v>深圳市</v>
          </cell>
          <cell r="F351" t="str">
            <v>中国工商银行股份有限公司深圳侨香支行</v>
          </cell>
          <cell r="G351" t="str">
            <v>4000033119200004771</v>
          </cell>
          <cell r="H351" t="str">
            <v>102584005130</v>
          </cell>
        </row>
        <row r="352">
          <cell r="C352" t="str">
            <v>深圳市长京电子技术有限公司</v>
          </cell>
          <cell r="D352" t="str">
            <v>广东</v>
          </cell>
          <cell r="E352" t="str">
            <v>深圳市</v>
          </cell>
          <cell r="F352" t="str">
            <v>中国工商银行股份有限公司深圳水榭春天支行</v>
          </cell>
          <cell r="G352" t="str">
            <v>4000042709100370481</v>
          </cell>
          <cell r="H352" t="str">
            <v>102584004276</v>
          </cell>
        </row>
        <row r="353">
          <cell r="C353" t="str">
            <v>深圳市鑫世佳电子科技有限公司</v>
          </cell>
          <cell r="D353" t="str">
            <v>广东</v>
          </cell>
          <cell r="E353" t="str">
            <v>深圳市</v>
          </cell>
          <cell r="F353" t="str">
            <v>中国工商银行股份有限公司深圳尚都支行</v>
          </cell>
          <cell r="G353" t="str">
            <v>4000055109100355732</v>
          </cell>
          <cell r="H353" t="str">
            <v>102584005515</v>
          </cell>
        </row>
        <row r="354">
          <cell r="C354" t="str">
            <v>深圳市启博电子科技有限公司</v>
          </cell>
          <cell r="D354" t="str">
            <v>广东</v>
          </cell>
          <cell r="E354" t="str">
            <v>深圳市</v>
          </cell>
          <cell r="F354" t="str">
            <v>中国工商银行股份有限公司深圳尚都支行</v>
          </cell>
          <cell r="G354" t="str">
            <v>4000055119100008155</v>
          </cell>
          <cell r="H354" t="str">
            <v>102584005515</v>
          </cell>
        </row>
        <row r="355">
          <cell r="C355" t="str">
            <v>苏州晶健电子有限公司</v>
          </cell>
          <cell r="D355" t="str">
            <v>江苏</v>
          </cell>
          <cell r="E355" t="str">
            <v>苏州市</v>
          </cell>
          <cell r="F355" t="str">
            <v>兴业银行股份有限公司苏州分行营业部</v>
          </cell>
          <cell r="G355" t="str">
            <v>406610100100284733</v>
          </cell>
          <cell r="H355" t="str">
            <v>309305096617</v>
          </cell>
        </row>
        <row r="356">
          <cell r="C356" t="str">
            <v>南京中弘电子科技有限公司</v>
          </cell>
          <cell r="D356" t="str">
            <v>江苏</v>
          </cell>
          <cell r="E356" t="str">
            <v>南京市</v>
          </cell>
          <cell r="F356" t="str">
            <v>兴业银行股份有限公司南京分行河西支行</v>
          </cell>
          <cell r="G356" t="str">
            <v>409520100100348342</v>
          </cell>
          <cell r="H356" t="str">
            <v>309301099523</v>
          </cell>
        </row>
        <row r="357">
          <cell r="C357" t="str">
            <v>厦门美赫电子有限公司</v>
          </cell>
          <cell r="D357" t="str">
            <v>福建</v>
          </cell>
          <cell r="E357" t="str">
            <v>厦门市</v>
          </cell>
          <cell r="F357" t="str">
            <v>中国工商银行股份有限公司厦门吕岭支行</v>
          </cell>
          <cell r="G357" t="str">
            <v>4100026809200016229</v>
          </cell>
          <cell r="H357" t="str">
            <v>102393000735</v>
          </cell>
        </row>
        <row r="358">
          <cell r="C358" t="str">
            <v>森霸传感科技股份有限公司</v>
          </cell>
          <cell r="D358" t="str">
            <v>河南</v>
          </cell>
          <cell r="E358" t="str">
            <v>南阳市</v>
          </cell>
          <cell r="F358" t="str">
            <v>中国建设银行南阳分行</v>
          </cell>
          <cell r="G358" t="str">
            <v>41001517310059168888</v>
          </cell>
          <cell r="H358" t="str">
            <v>105513000014</v>
          </cell>
        </row>
        <row r="359">
          <cell r="C359" t="str">
            <v>厦门市中资源网络服务有限公司</v>
          </cell>
          <cell r="D359" t="str">
            <v>福建</v>
          </cell>
          <cell r="E359" t="str">
            <v>厦门市</v>
          </cell>
          <cell r="F359" t="str">
            <v>中国工商银行股份有限公司厦门软件园支行</v>
          </cell>
          <cell r="G359" t="str">
            <v>4100200119200026438</v>
          </cell>
          <cell r="H359" t="str">
            <v>102393000884</v>
          </cell>
        </row>
        <row r="360">
          <cell r="C360" t="str">
            <v>深圳市奇盟光电子有限公司</v>
          </cell>
          <cell r="D360" t="str">
            <v>广东</v>
          </cell>
          <cell r="E360" t="str">
            <v>深圳市</v>
          </cell>
          <cell r="F360" t="str">
            <v>中国农业银行深圳梅林支行</v>
          </cell>
          <cell r="G360" t="str">
            <v>41003400040011719</v>
          </cell>
          <cell r="H360" t="str">
            <v>103584000349</v>
          </cell>
        </row>
        <row r="361">
          <cell r="C361" t="str">
            <v>连兴旺电子（深圳）有限公司</v>
          </cell>
          <cell r="D361" t="str">
            <v>广东</v>
          </cell>
          <cell r="E361" t="str">
            <v>深圳市</v>
          </cell>
          <cell r="F361" t="str">
            <v>中国农业银行前海分行</v>
          </cell>
          <cell r="G361" t="str">
            <v>41013700040061384</v>
          </cell>
          <cell r="H361" t="str">
            <v>103584001374</v>
          </cell>
        </row>
        <row r="362">
          <cell r="C362" t="str">
            <v>深圳市中冀联合技术股份有限公司</v>
          </cell>
          <cell r="D362" t="str">
            <v>广东</v>
          </cell>
          <cell r="E362" t="str">
            <v>深圳市</v>
          </cell>
          <cell r="F362" t="str">
            <v>中国农业银行深圳西乡支行</v>
          </cell>
          <cell r="G362" t="str">
            <v>41019900040002875</v>
          </cell>
          <cell r="H362" t="str">
            <v>103584001989</v>
          </cell>
        </row>
        <row r="363">
          <cell r="C363" t="str">
            <v>深圳市卓晖达科技有限公司</v>
          </cell>
          <cell r="D363" t="str">
            <v>广东</v>
          </cell>
          <cell r="E363" t="str">
            <v>深圳市</v>
          </cell>
          <cell r="F363" t="str">
            <v>中国农业银行深圳布吉支行</v>
          </cell>
          <cell r="G363" t="str">
            <v>41025900040034458</v>
          </cell>
          <cell r="H363" t="str">
            <v>103584002594</v>
          </cell>
        </row>
        <row r="364">
          <cell r="C364" t="str">
            <v>深圳市华中思明通科技有限公司</v>
          </cell>
          <cell r="D364" t="str">
            <v>广东</v>
          </cell>
          <cell r="E364" t="str">
            <v>深圳市</v>
          </cell>
          <cell r="F364" t="str">
            <v>中国农业银行深圳华南城支行</v>
          </cell>
          <cell r="G364" t="str">
            <v>41026500040027160</v>
          </cell>
          <cell r="H364" t="str">
            <v>103584002650</v>
          </cell>
        </row>
        <row r="365">
          <cell r="C365" t="str">
            <v>深圳市达鑫源科技有限公司</v>
          </cell>
          <cell r="D365" t="str">
            <v>广东</v>
          </cell>
          <cell r="E365" t="str">
            <v>深圳市</v>
          </cell>
          <cell r="F365" t="str">
            <v>中国农业银行深圳光明支行</v>
          </cell>
          <cell r="G365" t="str">
            <v>41031900040015277</v>
          </cell>
          <cell r="H365" t="str">
            <v>103584003195</v>
          </cell>
        </row>
        <row r="366">
          <cell r="C366" t="str">
            <v>漳州雅宝电子有限公司</v>
          </cell>
          <cell r="D366" t="str">
            <v>福建</v>
          </cell>
          <cell r="E366" t="str">
            <v>龙海市</v>
          </cell>
          <cell r="F366" t="str">
            <v>中国银行龙海支行</v>
          </cell>
          <cell r="G366" t="str">
            <v>418258370253</v>
          </cell>
          <cell r="H366" t="str">
            <v>104399153005</v>
          </cell>
        </row>
        <row r="367">
          <cell r="C367" t="str">
            <v>湖北信通通信有限公司</v>
          </cell>
          <cell r="D367" t="str">
            <v>湖北</v>
          </cell>
          <cell r="E367" t="str">
            <v>武汉市</v>
          </cell>
          <cell r="F367" t="str">
            <v>中国建设银行股份有限公司武汉江汉支行</v>
          </cell>
          <cell r="G367" t="str">
            <v>42001170038053000950</v>
          </cell>
          <cell r="H367" t="str">
            <v>105521000391</v>
          </cell>
        </row>
        <row r="368">
          <cell r="C368" t="str">
            <v>南京易才人力资源有限公司</v>
          </cell>
          <cell r="D368" t="str">
            <v>江苏</v>
          </cell>
          <cell r="E368" t="str">
            <v>南京市</v>
          </cell>
          <cell r="F368" t="str">
            <v>中国工商银行南京市新街口支行</v>
          </cell>
          <cell r="G368" t="str">
            <v>4301010009100535153</v>
          </cell>
          <cell r="H368" t="str">
            <v>102301000261</v>
          </cell>
        </row>
        <row r="369">
          <cell r="C369" t="str">
            <v>南京艾利盛贸易有限公司</v>
          </cell>
          <cell r="D369" t="str">
            <v>江苏</v>
          </cell>
          <cell r="E369" t="str">
            <v>南京市</v>
          </cell>
          <cell r="F369" t="str">
            <v>中国工商银行南京市新街口支行</v>
          </cell>
          <cell r="G369" t="str">
            <v>4301010009100695601</v>
          </cell>
          <cell r="H369" t="str">
            <v>102301000261</v>
          </cell>
        </row>
        <row r="370">
          <cell r="C370" t="str">
            <v>南京多福包装有限公司</v>
          </cell>
          <cell r="D370" t="str">
            <v>江苏</v>
          </cell>
          <cell r="E370" t="str">
            <v>南京市</v>
          </cell>
          <cell r="F370" t="str">
            <v>中国工商银行南京南湖支行</v>
          </cell>
          <cell r="G370" t="str">
            <v>4301010209100201715</v>
          </cell>
          <cell r="H370" t="str">
            <v>102301000487</v>
          </cell>
        </row>
        <row r="371">
          <cell r="C371" t="str">
            <v>南京蒙迪包装有限公司</v>
          </cell>
          <cell r="D371" t="str">
            <v>江苏</v>
          </cell>
          <cell r="E371" t="str">
            <v>南京市</v>
          </cell>
          <cell r="F371" t="str">
            <v>中国工商银行南京南湖支行</v>
          </cell>
          <cell r="G371" t="str">
            <v>4301010209100212523</v>
          </cell>
          <cell r="H371" t="str">
            <v>102301000487</v>
          </cell>
        </row>
        <row r="372">
          <cell r="C372" t="str">
            <v>江苏省专利信息服务中心（江苏省知识产权维权援助中心）</v>
          </cell>
          <cell r="D372" t="str">
            <v>江苏</v>
          </cell>
          <cell r="E372" t="str">
            <v>南京市</v>
          </cell>
          <cell r="F372" t="str">
            <v>中国工商银行股份有限公司南京城北支行</v>
          </cell>
          <cell r="G372" t="str">
            <v>4301010909100570996</v>
          </cell>
          <cell r="H372" t="str">
            <v>102301000028</v>
          </cell>
        </row>
        <row r="373">
          <cell r="C373" t="str">
            <v>南京邮电大学</v>
          </cell>
          <cell r="D373" t="str">
            <v>江苏</v>
          </cell>
          <cell r="E373" t="str">
            <v>南京市</v>
          </cell>
          <cell r="F373" t="str">
            <v>中国工商银行南京察哈尔路支行</v>
          </cell>
          <cell r="G373" t="str">
            <v>4301011209001047531</v>
          </cell>
          <cell r="H373" t="str">
            <v>102301000296</v>
          </cell>
        </row>
        <row r="374">
          <cell r="C374" t="str">
            <v>南京德邦物流有限公司</v>
          </cell>
          <cell r="D374" t="str">
            <v>江苏</v>
          </cell>
          <cell r="E374" t="str">
            <v>南京市</v>
          </cell>
          <cell r="F374" t="str">
            <v>中国工商银行南京尧化门支行</v>
          </cell>
          <cell r="G374" t="str">
            <v>4301012709100092018</v>
          </cell>
          <cell r="H374" t="str">
            <v>102301000366</v>
          </cell>
        </row>
        <row r="375">
          <cell r="C375" t="str">
            <v>江苏省计量科学研究院</v>
          </cell>
          <cell r="D375" t="str">
            <v>江苏</v>
          </cell>
          <cell r="E375" t="str">
            <v>南京市</v>
          </cell>
          <cell r="F375" t="str">
            <v>中国工商银行南京光华门支行</v>
          </cell>
          <cell r="G375" t="str">
            <v>4301013009001043536</v>
          </cell>
          <cell r="H375" t="str">
            <v>102301000323</v>
          </cell>
        </row>
        <row r="376">
          <cell r="C376" t="str">
            <v>南京秋韵广告有限公司</v>
          </cell>
          <cell r="D376" t="str">
            <v>江苏</v>
          </cell>
          <cell r="E376" t="str">
            <v>南京市</v>
          </cell>
          <cell r="F376" t="str">
            <v>中国工商银行股份有限公司南京解放路支行</v>
          </cell>
          <cell r="G376" t="str">
            <v>4301013409100187962</v>
          </cell>
          <cell r="H376" t="str">
            <v>102301000698</v>
          </cell>
        </row>
        <row r="377">
          <cell r="C377" t="str">
            <v>南京远拓科技有限公司</v>
          </cell>
          <cell r="D377" t="str">
            <v>江苏</v>
          </cell>
          <cell r="E377" t="str">
            <v>南京市</v>
          </cell>
          <cell r="F377" t="str">
            <v>中国工商银行南京市雨花支行</v>
          </cell>
          <cell r="G377" t="str">
            <v>4301013709100255141</v>
          </cell>
          <cell r="H377" t="str">
            <v>102301000069</v>
          </cell>
        </row>
        <row r="378">
          <cell r="C378" t="str">
            <v>南京帕森斯华铁电气制造有限公司</v>
          </cell>
          <cell r="D378" t="str">
            <v>江苏</v>
          </cell>
          <cell r="E378" t="str">
            <v>南京市</v>
          </cell>
          <cell r="F378" t="str">
            <v>中国工商银行南京市汉府支行</v>
          </cell>
          <cell r="G378" t="str">
            <v>4301015819100118888</v>
          </cell>
          <cell r="H378" t="str">
            <v>102301000567</v>
          </cell>
        </row>
        <row r="379">
          <cell r="C379" t="str">
            <v>南京正弦波动力技术有限公司</v>
          </cell>
          <cell r="D379" t="str">
            <v>江苏</v>
          </cell>
          <cell r="E379" t="str">
            <v>南京市</v>
          </cell>
          <cell r="F379" t="str">
            <v>中国工商银行南京市汉府支行</v>
          </cell>
          <cell r="G379" t="str">
            <v>4301015819100248394</v>
          </cell>
          <cell r="H379" t="str">
            <v>102301000567</v>
          </cell>
        </row>
        <row r="380">
          <cell r="C380" t="str">
            <v>江苏冠文（江北新区）律师事务所</v>
          </cell>
          <cell r="D380" t="str">
            <v>江苏</v>
          </cell>
          <cell r="E380" t="str">
            <v>南京市</v>
          </cell>
          <cell r="F380" t="str">
            <v>中国工商银行南京市玄武支行</v>
          </cell>
          <cell r="G380" t="str">
            <v>4301015909100676661</v>
          </cell>
          <cell r="H380" t="str">
            <v>102301000077</v>
          </cell>
        </row>
        <row r="381">
          <cell r="C381" t="str">
            <v>江苏省南京市钟山公证处</v>
          </cell>
          <cell r="D381" t="str">
            <v>江苏</v>
          </cell>
          <cell r="E381" t="str">
            <v>南京市</v>
          </cell>
          <cell r="F381" t="str">
            <v>中国工商银行股份有限公司南京分行</v>
          </cell>
          <cell r="G381" t="str">
            <v>4301016509100143074</v>
          </cell>
          <cell r="H381" t="str">
            <v>102301000116</v>
          </cell>
        </row>
        <row r="382">
          <cell r="C382" t="str">
            <v>同道精英（天津）信息技术有限公司南京分公司</v>
          </cell>
          <cell r="D382" t="str">
            <v>江苏</v>
          </cell>
          <cell r="E382" t="str">
            <v>南京市</v>
          </cell>
          <cell r="F382" t="str">
            <v>中国工商银行南京市鼓楼支行</v>
          </cell>
          <cell r="G382" t="str">
            <v>4301016709100106055</v>
          </cell>
          <cell r="H382" t="str">
            <v>102301000331</v>
          </cell>
        </row>
        <row r="383">
          <cell r="C383" t="str">
            <v>中国邮政速递物流股份有限公司南京市分公司</v>
          </cell>
          <cell r="D383" t="str">
            <v>江苏</v>
          </cell>
          <cell r="E383" t="str">
            <v>南京市</v>
          </cell>
          <cell r="F383" t="str">
            <v>中国工商银行南京市城西支行</v>
          </cell>
          <cell r="G383" t="str">
            <v>4301018219100273262</v>
          </cell>
          <cell r="H383" t="str">
            <v>102301000559</v>
          </cell>
        </row>
        <row r="384">
          <cell r="C384" t="str">
            <v>南京吉图尚纸制品有限公司</v>
          </cell>
          <cell r="D384" t="str">
            <v>江苏</v>
          </cell>
          <cell r="E384" t="str">
            <v>南京市</v>
          </cell>
          <cell r="F384" t="str">
            <v>中国工商银行南京中山桥支行</v>
          </cell>
          <cell r="G384" t="str">
            <v>4301018409100394254</v>
          </cell>
          <cell r="H384" t="str">
            <v>102301000237</v>
          </cell>
        </row>
        <row r="385">
          <cell r="C385" t="str">
            <v>南京恒享德立电子科技有限公司</v>
          </cell>
          <cell r="D385" t="str">
            <v>江苏</v>
          </cell>
          <cell r="E385" t="str">
            <v>南京市</v>
          </cell>
          <cell r="F385" t="str">
            <v>中国工商银行南京市新港支行</v>
          </cell>
          <cell r="G385" t="str">
            <v>4301018609100063522</v>
          </cell>
          <cell r="H385" t="str">
            <v>102301000680</v>
          </cell>
        </row>
        <row r="386">
          <cell r="C386" t="str">
            <v>南京博格建筑节能工程有限公司</v>
          </cell>
          <cell r="D386" t="str">
            <v>江苏</v>
          </cell>
          <cell r="E386" t="str">
            <v>南京市</v>
          </cell>
          <cell r="F386" t="str">
            <v>中国工商银行股份有限公司南京四牌楼支行</v>
          </cell>
          <cell r="G386" t="str">
            <v>4301022609100078548</v>
          </cell>
          <cell r="H386" t="str">
            <v>102301001295</v>
          </cell>
        </row>
        <row r="387">
          <cell r="C387" t="str">
            <v>南京长信税务师事务所有限公司</v>
          </cell>
          <cell r="D387" t="str">
            <v>江苏</v>
          </cell>
          <cell r="E387" t="str">
            <v>南京市</v>
          </cell>
          <cell r="F387" t="str">
            <v>中国工商银行南京山西路支行</v>
          </cell>
          <cell r="G387" t="str">
            <v>4301024309100203248</v>
          </cell>
          <cell r="H387" t="str">
            <v>102301001342</v>
          </cell>
        </row>
        <row r="388">
          <cell r="C388" t="str">
            <v>南京瑞迪包装有限公司</v>
          </cell>
          <cell r="D388" t="str">
            <v>江苏</v>
          </cell>
          <cell r="E388" t="str">
            <v>南京市</v>
          </cell>
          <cell r="F388" t="str">
            <v>中国工商银行股份有限公司南京竹山路支行</v>
          </cell>
          <cell r="G388" t="str">
            <v>4301029209100147194</v>
          </cell>
          <cell r="H388" t="str">
            <v>102301001070</v>
          </cell>
        </row>
        <row r="389">
          <cell r="C389" t="str">
            <v>江苏顺丰速运有限公司</v>
          </cell>
          <cell r="D389" t="str">
            <v>江苏</v>
          </cell>
          <cell r="E389" t="str">
            <v>南京市</v>
          </cell>
          <cell r="F389" t="str">
            <v>中国工商银行股份有限公司南京竹山路支行</v>
          </cell>
          <cell r="G389" t="str">
            <v>4301029219100128119</v>
          </cell>
          <cell r="H389" t="str">
            <v>102301001070</v>
          </cell>
        </row>
        <row r="390">
          <cell r="C390" t="str">
            <v>江苏省工程师学会</v>
          </cell>
          <cell r="D390" t="str">
            <v>江苏</v>
          </cell>
          <cell r="E390" t="str">
            <v>南京市</v>
          </cell>
          <cell r="F390" t="str">
            <v>中国工商银行股份有限公司南京燕山路支行</v>
          </cell>
          <cell r="G390" t="str">
            <v>4301030609100003656</v>
          </cell>
          <cell r="H390" t="str">
            <v>102301001924</v>
          </cell>
        </row>
        <row r="391">
          <cell r="C391" t="str">
            <v>上海誉翔实业有限公司</v>
          </cell>
          <cell r="D391" t="str">
            <v>上海</v>
          </cell>
          <cell r="E391" t="str">
            <v>上海市</v>
          </cell>
          <cell r="F391" t="str">
            <v>华夏银行股份有限公司上海长宁支行</v>
          </cell>
          <cell r="G391" t="str">
            <v>4350200001810200036237</v>
          </cell>
          <cell r="H391" t="str">
            <v>304290042349</v>
          </cell>
        </row>
        <row r="392">
          <cell r="C392" t="str">
            <v>上海丰宝电子信息科技有限公司</v>
          </cell>
          <cell r="D392" t="str">
            <v>上海</v>
          </cell>
          <cell r="E392" t="str">
            <v>上海市</v>
          </cell>
          <cell r="F392" t="str">
            <v>中国银行上海市漕河泾开发区支行</v>
          </cell>
          <cell r="G392" t="str">
            <v>435159250579</v>
          </cell>
          <cell r="H392" t="str">
            <v>102290012083</v>
          </cell>
        </row>
        <row r="393">
          <cell r="C393" t="str">
            <v>珠海市万州光电科技有限公司</v>
          </cell>
          <cell r="D393" t="str">
            <v>广东</v>
          </cell>
          <cell r="E393" t="str">
            <v>珠海市</v>
          </cell>
          <cell r="F393" t="str">
            <v>中国建设银行股份有限公司珠海南屏支行</v>
          </cell>
          <cell r="G393" t="str">
            <v>44001646635053001617</v>
          </cell>
          <cell r="H393" t="str">
            <v>105585065372</v>
          </cell>
        </row>
        <row r="394">
          <cell r="C394" t="str">
            <v>惠州市泰瑞康电子有限公司</v>
          </cell>
          <cell r="D394" t="str">
            <v>广东</v>
          </cell>
          <cell r="E394" t="str">
            <v>惠州市</v>
          </cell>
          <cell r="F394" t="str">
            <v>中国建设银行股份有限公司惠州陈江金湖支行</v>
          </cell>
          <cell r="G394" t="str">
            <v>44001710046052501880</v>
          </cell>
          <cell r="H394" t="str">
            <v>105595010400</v>
          </cell>
        </row>
        <row r="395">
          <cell r="C395" t="str">
            <v>惠州市鑫龙腾电子科技有限公司</v>
          </cell>
          <cell r="D395" t="str">
            <v>广东</v>
          </cell>
          <cell r="E395" t="str">
            <v>惠州市</v>
          </cell>
          <cell r="F395" t="str">
            <v>中国建设银行股份有限公司惠州鹅岭支行</v>
          </cell>
          <cell r="G395" t="str">
            <v>44001718137053003009</v>
          </cell>
          <cell r="H395" t="str">
            <v>105595010196</v>
          </cell>
        </row>
        <row r="396">
          <cell r="C396" t="str">
            <v>惠州亿纬锂能股份有限公司</v>
          </cell>
          <cell r="D396" t="str">
            <v>广东</v>
          </cell>
          <cell r="E396" t="str">
            <v>惠州市</v>
          </cell>
          <cell r="F396" t="str">
            <v>中国建设银行股份有限公司惠州开发区支行</v>
          </cell>
          <cell r="G396" t="str">
            <v>44001718644053004782</v>
          </cell>
          <cell r="H396" t="str">
            <v>105595010362</v>
          </cell>
        </row>
        <row r="397">
          <cell r="C397" t="str">
            <v>东莞市乾熠实业有限公司</v>
          </cell>
          <cell r="D397" t="str">
            <v>广东</v>
          </cell>
          <cell r="E397" t="str">
            <v>东莞市</v>
          </cell>
          <cell r="F397" t="str">
            <v>中国建设银行股份有限公司东莞石碣同富分理处</v>
          </cell>
          <cell r="G397" t="str">
            <v>44001777352053001166</v>
          </cell>
          <cell r="H397" t="str">
            <v>105602060105</v>
          </cell>
        </row>
        <row r="398">
          <cell r="C398" t="str">
            <v>广东天健会计师事务所有限公司</v>
          </cell>
          <cell r="D398" t="str">
            <v>广东</v>
          </cell>
          <cell r="E398" t="str">
            <v>东莞市</v>
          </cell>
          <cell r="F398" t="str">
            <v>中国建设银行东莞运河支行</v>
          </cell>
          <cell r="G398" t="str">
            <v>44001778708051177575</v>
          </cell>
          <cell r="H398" t="str">
            <v>105602002010</v>
          </cell>
        </row>
        <row r="399">
          <cell r="C399" t="str">
            <v>中山市瑞盾五金有限公司</v>
          </cell>
          <cell r="D399" t="str">
            <v>广东</v>
          </cell>
          <cell r="E399" t="str">
            <v>中山市</v>
          </cell>
          <cell r="F399" t="str">
            <v>中国建设银行股份有限公司中山小榄龙山支行</v>
          </cell>
          <cell r="G399" t="str">
            <v>44001780421053005363</v>
          </cell>
          <cell r="H399" t="str">
            <v>105603000434</v>
          </cell>
        </row>
        <row r="400">
          <cell r="C400" t="str">
            <v>中山市福祥来锁业有限公司</v>
          </cell>
          <cell r="D400" t="str">
            <v>广东</v>
          </cell>
          <cell r="E400" t="str">
            <v>中山市</v>
          </cell>
          <cell r="F400" t="str">
            <v>中国建设银行股份有限公司小榄支行</v>
          </cell>
          <cell r="G400" t="str">
            <v>44001780423053006496</v>
          </cell>
          <cell r="H400" t="str">
            <v>105603000379</v>
          </cell>
        </row>
        <row r="401">
          <cell r="C401" t="str">
            <v>深圳市芯云信息科技有限公司</v>
          </cell>
          <cell r="F401" t="str">
            <v>杭州银行股份有限公司深圳科技支行</v>
          </cell>
          <cell r="G401" t="str">
            <v>4403 0401 6000 0253 639</v>
          </cell>
          <cell r="H401" t="str">
            <v>3135 8400 4063</v>
          </cell>
        </row>
        <row r="402">
          <cell r="C402" t="str">
            <v>惠州市精益盛精密部件有限公司</v>
          </cell>
          <cell r="D402" t="str">
            <v>广东</v>
          </cell>
          <cell r="E402" t="str">
            <v>惠州市</v>
          </cell>
          <cell r="F402" t="str">
            <v>中国建设银行股份有限公司惠州城南支行</v>
          </cell>
          <cell r="G402" t="str">
            <v>44050171823900000416</v>
          </cell>
          <cell r="H402" t="str">
            <v>105595010240</v>
          </cell>
        </row>
        <row r="403">
          <cell r="C403" t="str">
            <v>东莞市金比莱五金塑胶科技有限公司</v>
          </cell>
          <cell r="D403" t="str">
            <v>广东</v>
          </cell>
          <cell r="E403" t="str">
            <v>东莞市</v>
          </cell>
          <cell r="F403" t="str">
            <v>中国建设银行股份有限公司东莞长安上沙分理处</v>
          </cell>
          <cell r="G403" t="str">
            <v>44050177008800000180</v>
          </cell>
          <cell r="H403" t="str">
            <v>105602010028</v>
          </cell>
        </row>
        <row r="404">
          <cell r="C404" t="str">
            <v>东莞市鑫美特压铸科技有限公司</v>
          </cell>
          <cell r="D404" t="str">
            <v>广东</v>
          </cell>
          <cell r="E404" t="str">
            <v>东莞市</v>
          </cell>
          <cell r="F404" t="str">
            <v>中国建设银行股份有限公司东莞虎门南栅支行</v>
          </cell>
          <cell r="G404" t="str">
            <v>44050177904000000447</v>
          </cell>
          <cell r="H404" t="str">
            <v>105602010093</v>
          </cell>
        </row>
        <row r="405">
          <cell r="C405" t="str">
            <v>东莞傲蓝之星智能科技有限公司</v>
          </cell>
          <cell r="D405" t="str">
            <v>广东</v>
          </cell>
          <cell r="E405" t="str">
            <v>东莞市</v>
          </cell>
          <cell r="F405" t="str">
            <v>中国建设银行股份有限公司东莞长安支行</v>
          </cell>
          <cell r="G405" t="str">
            <v>44050177910800001906</v>
          </cell>
          <cell r="H405" t="str">
            <v>105602020015</v>
          </cell>
        </row>
        <row r="406">
          <cell r="C406" t="str">
            <v>中山市鑫尔美金属制品有限公司</v>
          </cell>
          <cell r="D406" t="str">
            <v>广东</v>
          </cell>
          <cell r="E406" t="str">
            <v>中山市</v>
          </cell>
          <cell r="F406" t="str">
            <v>中国建设银行股份有限公司中山东升支行</v>
          </cell>
          <cell r="G406" t="str">
            <v>44050178150100000214</v>
          </cell>
          <cell r="H406" t="str">
            <v>105603000475</v>
          </cell>
        </row>
        <row r="407">
          <cell r="C407" t="str">
            <v>广州市尚弘家具有限公司</v>
          </cell>
          <cell r="D407" t="str">
            <v>广东</v>
          </cell>
          <cell r="E407" t="str">
            <v>广州市</v>
          </cell>
          <cell r="F407" t="str">
            <v>中国农业银行股份有限公司广州鱼珠支行</v>
          </cell>
          <cell r="G407" t="str">
            <v>44062501040010581</v>
          </cell>
          <cell r="H407" t="str">
            <v>103581006251</v>
          </cell>
        </row>
        <row r="408">
          <cell r="C408" t="str">
            <v>广东晾霸智能科技有限公司</v>
          </cell>
          <cell r="D408" t="str">
            <v>广东</v>
          </cell>
          <cell r="E408" t="str">
            <v>广州市</v>
          </cell>
          <cell r="F408" t="str">
            <v>中国农业银行股份有限公司广州科学城支行</v>
          </cell>
          <cell r="G408" t="str">
            <v>44063701040009075</v>
          </cell>
          <cell r="H408" t="str">
            <v>103581006376</v>
          </cell>
        </row>
        <row r="409">
          <cell r="C409" t="str">
            <v>上海尼赛拉传感器有限公司</v>
          </cell>
          <cell r="D409" t="str">
            <v>上海</v>
          </cell>
          <cell r="E409" t="str">
            <v>上海市</v>
          </cell>
          <cell r="F409" t="str">
            <v>中国银行上海市中兴路支行</v>
          </cell>
          <cell r="G409" t="str">
            <v>441659231799</v>
          </cell>
          <cell r="H409" t="str">
            <v>104290070028</v>
          </cell>
        </row>
        <row r="410">
          <cell r="C410" t="str">
            <v>深圳市安信可科技有限公司</v>
          </cell>
          <cell r="D410" t="str">
            <v>广东</v>
          </cell>
          <cell r="E410" t="str">
            <v>深圳市</v>
          </cell>
          <cell r="F410" t="str">
            <v>中国建设银行股份有限公司深圳新城支行</v>
          </cell>
          <cell r="G410" t="str">
            <v>44201012000052510562</v>
          </cell>
          <cell r="H410" t="str">
            <v>105584001112</v>
          </cell>
        </row>
        <row r="411">
          <cell r="C411" t="str">
            <v>深圳聚点互动科技有限公司</v>
          </cell>
          <cell r="D411" t="str">
            <v>广东</v>
          </cell>
          <cell r="E411" t="str">
            <v>深圳市</v>
          </cell>
          <cell r="F411" t="str">
            <v>中国建设银行股份有限公司深圳新城支行</v>
          </cell>
          <cell r="G411" t="str">
            <v>44201012000052517736</v>
          </cell>
          <cell r="H411" t="str">
            <v>105584001112</v>
          </cell>
        </row>
        <row r="412">
          <cell r="C412" t="str">
            <v>深圳市新东精密五金有限公司</v>
          </cell>
          <cell r="D412" t="str">
            <v>广东</v>
          </cell>
          <cell r="E412" t="str">
            <v>深圳市</v>
          </cell>
          <cell r="F412" t="str">
            <v>中国建设银行股份有限公司深圳楼岗支行</v>
          </cell>
          <cell r="G412" t="str">
            <v>44201016800052500000</v>
          </cell>
          <cell r="H412" t="str">
            <v>105584001266</v>
          </cell>
        </row>
        <row r="413">
          <cell r="C413" t="str">
            <v>深圳市新东精密五金有限公司</v>
          </cell>
          <cell r="D413" t="str">
            <v>广东</v>
          </cell>
          <cell r="E413" t="str">
            <v>深圳市</v>
          </cell>
          <cell r="F413" t="str">
            <v>中国建设银行股份有限公司深圳楼岗支行</v>
          </cell>
          <cell r="G413" t="str">
            <v>44201016800052507391</v>
          </cell>
          <cell r="H413" t="str">
            <v>105584001266</v>
          </cell>
        </row>
        <row r="414">
          <cell r="C414" t="str">
            <v>深圳市世纪博海科技有限公司</v>
          </cell>
          <cell r="D414" t="str">
            <v>广东</v>
          </cell>
          <cell r="E414" t="str">
            <v>深圳市</v>
          </cell>
          <cell r="F414" t="str">
            <v>中国建设银行股份有限公司深圳上步支行</v>
          </cell>
          <cell r="G414" t="str">
            <v>44201508000052510913</v>
          </cell>
          <cell r="H414" t="str">
            <v>105584000353</v>
          </cell>
        </row>
        <row r="415">
          <cell r="C415" t="str">
            <v>深圳市昂润科技有限公司</v>
          </cell>
          <cell r="D415" t="str">
            <v>广东</v>
          </cell>
          <cell r="E415" t="str">
            <v>深圳市</v>
          </cell>
          <cell r="F415" t="str">
            <v>中国建设银行股份有限公司深圳田背支行</v>
          </cell>
          <cell r="G415" t="str">
            <v>44201514500059504365</v>
          </cell>
          <cell r="H415" t="str">
            <v>105584000169</v>
          </cell>
        </row>
        <row r="416">
          <cell r="C416" t="str">
            <v>深圳顺络电子股份有限公司</v>
          </cell>
          <cell r="D416" t="str">
            <v>广东</v>
          </cell>
          <cell r="E416" t="str">
            <v>深圳市</v>
          </cell>
          <cell r="F416" t="str">
            <v>中国建设银行股份有限公司深圳铁路支行</v>
          </cell>
          <cell r="G416" t="str">
            <v>44201516900050005452</v>
          </cell>
          <cell r="H416" t="str">
            <v>105584000265</v>
          </cell>
        </row>
        <row r="417">
          <cell r="C417" t="str">
            <v>深圳市昱晟通讯设备有限公司</v>
          </cell>
          <cell r="D417" t="str">
            <v>广东</v>
          </cell>
          <cell r="E417" t="str">
            <v>深圳市</v>
          </cell>
          <cell r="F417" t="str">
            <v>中国建设银行股份有限公司深圳长城支行</v>
          </cell>
          <cell r="G417" t="str">
            <v>44201526200052513710</v>
          </cell>
          <cell r="H417" t="str">
            <v>105584000388</v>
          </cell>
        </row>
        <row r="418">
          <cell r="C418" t="str">
            <v>深圳市天正五金制品有限公司</v>
          </cell>
          <cell r="D418" t="str">
            <v>广东</v>
          </cell>
          <cell r="E418" t="str">
            <v>深圳市</v>
          </cell>
          <cell r="F418" t="str">
            <v>中国建设银行股份有限公司深圳松岗支行</v>
          </cell>
          <cell r="G418" t="str">
            <v>44201554700052522611</v>
          </cell>
          <cell r="H418" t="str">
            <v>105584000431</v>
          </cell>
        </row>
        <row r="419">
          <cell r="C419" t="str">
            <v>优普士电子（深圳）有限公司</v>
          </cell>
          <cell r="D419" t="str">
            <v>广东</v>
          </cell>
          <cell r="E419" t="str">
            <v>深圳市</v>
          </cell>
          <cell r="F419" t="str">
            <v>中国建设银行股份有限公司深圳龙华支行</v>
          </cell>
          <cell r="G419" t="str">
            <v>44201555400052510533</v>
          </cell>
          <cell r="H419" t="str">
            <v>105584000396</v>
          </cell>
        </row>
        <row r="420">
          <cell r="C420" t="str">
            <v>深圳市金瑞欣特种电路技术有限公司</v>
          </cell>
          <cell r="D420" t="str">
            <v>广东</v>
          </cell>
          <cell r="E420" t="str">
            <v>深圳市</v>
          </cell>
          <cell r="F420" t="str">
            <v>中国建设银行股份有限公司深圳沙井支行</v>
          </cell>
          <cell r="G420" t="str">
            <v>44201589100052540871</v>
          </cell>
          <cell r="H420" t="str">
            <v>105584001032</v>
          </cell>
        </row>
        <row r="421">
          <cell r="C421" t="str">
            <v>深圳市永裕光电有限公司</v>
          </cell>
          <cell r="D421" t="str">
            <v>广东</v>
          </cell>
          <cell r="E421" t="str">
            <v>深圳市</v>
          </cell>
          <cell r="F421" t="str">
            <v>中国建设银行股份有限公司深圳坂田支行</v>
          </cell>
          <cell r="G421" t="str">
            <v>44201624000052507060</v>
          </cell>
          <cell r="H421" t="str">
            <v>105584001196</v>
          </cell>
        </row>
        <row r="422">
          <cell r="C422" t="str">
            <v>深圳卓斌电子有限公司</v>
          </cell>
          <cell r="D422" t="str">
            <v>广东</v>
          </cell>
          <cell r="E422" t="str">
            <v>深圳市</v>
          </cell>
          <cell r="F422" t="str">
            <v>中国建设银行股份有限公司深圳民治支行</v>
          </cell>
          <cell r="G422" t="str">
            <v>44201627100052514770</v>
          </cell>
          <cell r="H422" t="str">
            <v>105584001223</v>
          </cell>
        </row>
        <row r="423">
          <cell r="C423" t="str">
            <v>惠州市惠阳东威发泡胶制品有限公司</v>
          </cell>
          <cell r="D423" t="str">
            <v>广东</v>
          </cell>
          <cell r="E423" t="str">
            <v>惠州市</v>
          </cell>
          <cell r="F423" t="str">
            <v>中国农业银行股份有限公司惠州惠阳新墟支行</v>
          </cell>
          <cell r="G423" t="str">
            <v>44231601040010460</v>
          </cell>
          <cell r="H423" t="str">
            <v>103595023169</v>
          </cell>
        </row>
        <row r="424">
          <cell r="C424" t="str">
            <v>惠州市福洤海容电子有限公司</v>
          </cell>
          <cell r="D424" t="str">
            <v>广东</v>
          </cell>
          <cell r="E424" t="str">
            <v>大亚湾</v>
          </cell>
          <cell r="F424" t="str">
            <v>中国农业银行股份有限公司惠州大亚湾支行</v>
          </cell>
          <cell r="G424" t="str">
            <v>44232801040019904</v>
          </cell>
          <cell r="H424" t="str">
            <v>103595623288</v>
          </cell>
        </row>
        <row r="425">
          <cell r="C425" t="str">
            <v>深圳市宏合印刷实业有限公司</v>
          </cell>
          <cell r="D425" t="str">
            <v>广东</v>
          </cell>
          <cell r="E425" t="str">
            <v>东莞市</v>
          </cell>
          <cell r="F425" t="str">
            <v>建设银行深圳机场支行</v>
          </cell>
          <cell r="G425" t="str">
            <v>4425 0100 0046 0000 1760</v>
          </cell>
          <cell r="H425" t="str">
            <v>1055 8400 0466</v>
          </cell>
        </row>
        <row r="426">
          <cell r="C426" t="str">
            <v>深圳市华视微科技有限公司</v>
          </cell>
          <cell r="D426" t="str">
            <v>广东</v>
          </cell>
          <cell r="E426" t="str">
            <v>深圳市</v>
          </cell>
          <cell r="F426" t="str">
            <v>中国建设银行股份有限公司深圳国会大厦支行</v>
          </cell>
          <cell r="G426" t="str">
            <v>44250100015500001363</v>
          </cell>
          <cell r="H426" t="str">
            <v>105584001161</v>
          </cell>
        </row>
        <row r="427">
          <cell r="C427" t="str">
            <v>南京物联传感技术有限公司深圳分公司</v>
          </cell>
          <cell r="D427" t="str">
            <v>广东</v>
          </cell>
          <cell r="E427" t="str">
            <v>深圳市</v>
          </cell>
          <cell r="F427" t="str">
            <v>中国建设银行股份有限公司深圳双龙支行</v>
          </cell>
          <cell r="G427" t="str">
            <v>44250100017800000033</v>
          </cell>
          <cell r="H427" t="str">
            <v>105584001346</v>
          </cell>
        </row>
        <row r="428">
          <cell r="C428" t="str">
            <v>深圳市视界精匠技术有限公司</v>
          </cell>
          <cell r="D428" t="str">
            <v>广东</v>
          </cell>
          <cell r="E428" t="str">
            <v>深圳市</v>
          </cell>
          <cell r="F428" t="str">
            <v>中国建设银行股份有限公司深圳濠景支行</v>
          </cell>
          <cell r="G428" t="str">
            <v>44250100018000000542</v>
          </cell>
          <cell r="H428" t="str">
            <v>105584001362</v>
          </cell>
        </row>
        <row r="429">
          <cell r="C429" t="str">
            <v>东莞劲佳精密部件有限公司</v>
          </cell>
          <cell r="D429" t="str">
            <v>广东</v>
          </cell>
          <cell r="E429" t="str">
            <v>东莞市</v>
          </cell>
          <cell r="F429" t="str">
            <v>中国农业银行股份有限公司东莞花城支行</v>
          </cell>
          <cell r="G429" t="str">
            <v>44273201040001244</v>
          </cell>
          <cell r="H429" t="str">
            <v>103602027329</v>
          </cell>
        </row>
        <row r="430">
          <cell r="C430" t="str">
            <v>东莞裕标五金制品有限公司</v>
          </cell>
          <cell r="D430" t="str">
            <v>广东</v>
          </cell>
          <cell r="E430" t="str">
            <v>东莞市</v>
          </cell>
          <cell r="F430" t="str">
            <v>中国农业银行股份有限公司东莞凤岗支行</v>
          </cell>
          <cell r="G430" t="str">
            <v>44295001040026751</v>
          </cell>
          <cell r="H430" t="str">
            <v>103602029505</v>
          </cell>
        </row>
        <row r="431">
          <cell r="C431" t="str">
            <v>东莞市精宏电子有限公司</v>
          </cell>
          <cell r="D431" t="str">
            <v>广东</v>
          </cell>
          <cell r="E431" t="str">
            <v>东莞市</v>
          </cell>
          <cell r="F431" t="str">
            <v>中国农业银行股份有限公司东莞石碣支行</v>
          </cell>
          <cell r="G431" t="str">
            <v>44305001040016750</v>
          </cell>
          <cell r="H431" t="str">
            <v>103602030500</v>
          </cell>
        </row>
        <row r="432">
          <cell r="C432" t="str">
            <v>深圳市华信物联传感技术有限公司</v>
          </cell>
          <cell r="D432" t="str">
            <v>广东</v>
          </cell>
          <cell r="E432" t="str">
            <v>深圳市</v>
          </cell>
          <cell r="F432" t="str">
            <v>交通银行深圳金田支行</v>
          </cell>
          <cell r="G432" t="str">
            <v>443066302018010053150</v>
          </cell>
          <cell r="H432" t="str">
            <v>301584000311</v>
          </cell>
        </row>
        <row r="433">
          <cell r="C433" t="str">
            <v>中山市兴诚绝缘材料制品有限公司</v>
          </cell>
          <cell r="D433" t="str">
            <v>广东</v>
          </cell>
          <cell r="E433" t="str">
            <v>中山市</v>
          </cell>
          <cell r="F433" t="str">
            <v>中国农业银行股份有限公司中山小榄支行</v>
          </cell>
          <cell r="G433" t="str">
            <v>44317401040010637</v>
          </cell>
          <cell r="H433" t="str">
            <v>103603031610</v>
          </cell>
        </row>
        <row r="434">
          <cell r="C434" t="str">
            <v>中山市东升镇新格电子材料厂</v>
          </cell>
          <cell r="D434" t="str">
            <v>广东</v>
          </cell>
          <cell r="E434" t="str">
            <v>中山市</v>
          </cell>
          <cell r="F434" t="str">
            <v>中国农业银行股份有限公司中山坦背支行</v>
          </cell>
          <cell r="G434" t="str">
            <v>44325301040007551</v>
          </cell>
          <cell r="H434" t="str">
            <v>103603032532</v>
          </cell>
        </row>
        <row r="435">
          <cell r="C435" t="str">
            <v>深圳市容立通电子有限公司</v>
          </cell>
          <cell r="D435" t="str">
            <v>广东</v>
          </cell>
          <cell r="E435" t="str">
            <v>深圳市</v>
          </cell>
          <cell r="F435" t="str">
            <v>交通银行股份有限公司深圳宝民支行</v>
          </cell>
          <cell r="G435" t="str">
            <v>443899991010006135402</v>
          </cell>
          <cell r="H435" t="str">
            <v>301584000387</v>
          </cell>
        </row>
        <row r="436">
          <cell r="C436" t="str">
            <v>上海藤铭实业有限公司</v>
          </cell>
          <cell r="D436" t="str">
            <v>上海</v>
          </cell>
          <cell r="E436" t="str">
            <v>上海市</v>
          </cell>
          <cell r="F436" t="str">
            <v>中国银行上海市航头支行</v>
          </cell>
          <cell r="G436" t="str">
            <v>444262240699</v>
          </cell>
          <cell r="H436" t="str">
            <v>104290065034</v>
          </cell>
        </row>
        <row r="437">
          <cell r="C437" t="str">
            <v>佛山市合丰保立龙包装材料有限公司</v>
          </cell>
          <cell r="D437" t="str">
            <v>广东</v>
          </cell>
          <cell r="E437" t="str">
            <v>佛山市</v>
          </cell>
          <cell r="F437" t="str">
            <v>中国农业银行股份有限公司南海分行清算中心</v>
          </cell>
          <cell r="G437" t="str">
            <v>44532101040004783</v>
          </cell>
          <cell r="H437" t="str">
            <v>103588050013</v>
          </cell>
        </row>
        <row r="438">
          <cell r="C438" t="str">
            <v>上海凯众电子有限公司</v>
          </cell>
          <cell r="D438" t="str">
            <v>上海</v>
          </cell>
          <cell r="E438" t="str">
            <v>上海市</v>
          </cell>
          <cell r="F438" t="str">
            <v>中国银行上海市闵行开发区支行</v>
          </cell>
          <cell r="G438" t="str">
            <v>446859222260</v>
          </cell>
          <cell r="H438" t="str">
            <v>104290003316</v>
          </cell>
        </row>
        <row r="439">
          <cell r="C439" t="str">
            <v>上海根本电子技术有限公司</v>
          </cell>
          <cell r="D439" t="str">
            <v>上海</v>
          </cell>
          <cell r="E439" t="str">
            <v>上海市</v>
          </cell>
          <cell r="F439" t="str">
            <v>中国银行上海市天山路支行</v>
          </cell>
          <cell r="G439" t="str">
            <v>446861280092</v>
          </cell>
          <cell r="H439" t="str">
            <v>104290030131</v>
          </cell>
        </row>
        <row r="440">
          <cell r="C440" t="str">
            <v>上海守远通讯科技有限公司</v>
          </cell>
          <cell r="D440" t="str">
            <v>上海</v>
          </cell>
          <cell r="E440" t="str">
            <v>上海市</v>
          </cell>
          <cell r="F440" t="str">
            <v>中国银行上海市九亭支行</v>
          </cell>
          <cell r="G440" t="str">
            <v>453372606393</v>
          </cell>
          <cell r="H440" t="str">
            <v>104290035032</v>
          </cell>
        </row>
        <row r="441">
          <cell r="C441" t="str">
            <v>移康智能科技（上海）股份有限公司</v>
          </cell>
          <cell r="D441" t="str">
            <v>上海</v>
          </cell>
          <cell r="E441" t="str">
            <v>上海市</v>
          </cell>
          <cell r="F441" t="str">
            <v>中国银行上海市春申路支行</v>
          </cell>
          <cell r="G441" t="str">
            <v>454670140027</v>
          </cell>
          <cell r="H441" t="str">
            <v>104290025086</v>
          </cell>
        </row>
        <row r="442">
          <cell r="C442" t="str">
            <v>茵德检测技术（上海）有限公司</v>
          </cell>
          <cell r="D442" t="str">
            <v>上海</v>
          </cell>
          <cell r="E442" t="str">
            <v>上海市</v>
          </cell>
          <cell r="F442" t="str">
            <v>中国银行上海市淮海中路第二支行</v>
          </cell>
          <cell r="G442" t="str">
            <v>455976655294</v>
          </cell>
          <cell r="H442" t="str">
            <v>104290020076</v>
          </cell>
        </row>
        <row r="443">
          <cell r="C443" t="str">
            <v>上海帘阳智能窗帘有限公司</v>
          </cell>
          <cell r="D443" t="str">
            <v>上海</v>
          </cell>
          <cell r="E443" t="str">
            <v>上海市</v>
          </cell>
          <cell r="F443" t="str">
            <v>中国银行上海市古北新区支行</v>
          </cell>
          <cell r="G443" t="str">
            <v>457275067757</v>
          </cell>
          <cell r="H443" t="str">
            <v>104290030053</v>
          </cell>
        </row>
        <row r="444">
          <cell r="C444" t="str">
            <v>深圳市光通电科技有限公司</v>
          </cell>
          <cell r="D444" t="str">
            <v>广东</v>
          </cell>
          <cell r="E444" t="str">
            <v>深圳市</v>
          </cell>
          <cell r="F444" t="str">
            <v>华夏银行股份有限公司深圳分行宝安支行</v>
          </cell>
          <cell r="G444" t="str">
            <v>4580200001801900050253</v>
          </cell>
          <cell r="H444" t="str">
            <v>304584040847</v>
          </cell>
        </row>
        <row r="445">
          <cell r="C445" t="str">
            <v>江苏省国际高新技术展示交易中心有限公司</v>
          </cell>
          <cell r="D445" t="str">
            <v>江苏</v>
          </cell>
          <cell r="E445" t="str">
            <v>南京市</v>
          </cell>
          <cell r="F445" t="str">
            <v>中国银行股份有限公司南京中华路支行</v>
          </cell>
          <cell r="G445" t="str">
            <v>462458191202</v>
          </cell>
          <cell r="H445" t="str">
            <v>104301003054</v>
          </cell>
        </row>
        <row r="446">
          <cell r="C446" t="str">
            <v>江苏华风电子有限公司</v>
          </cell>
          <cell r="D446" t="str">
            <v>江苏</v>
          </cell>
          <cell r="E446" t="str">
            <v>苏州市</v>
          </cell>
          <cell r="F446" t="str">
            <v>中国银行股份有限公司苏州分行</v>
          </cell>
          <cell r="G446" t="str">
            <v>467658211852</v>
          </cell>
          <cell r="H446" t="str">
            <v>104305045095</v>
          </cell>
        </row>
        <row r="447">
          <cell r="C447" t="str">
            <v>苏州艾博特磁业有限公司</v>
          </cell>
          <cell r="D447" t="str">
            <v>江苏</v>
          </cell>
          <cell r="E447" t="str">
            <v>苏州市</v>
          </cell>
          <cell r="F447" t="str">
            <v>中国银行股份有限公司苏州葑门支行</v>
          </cell>
          <cell r="G447" t="str">
            <v>468965254505</v>
          </cell>
          <cell r="H447" t="str">
            <v>104305045829</v>
          </cell>
        </row>
        <row r="448">
          <cell r="C448" t="str">
            <v>南京雷浩汽车服务有限公司</v>
          </cell>
          <cell r="D448" t="str">
            <v>江苏</v>
          </cell>
          <cell r="E448" t="str">
            <v>南京市</v>
          </cell>
          <cell r="F448" t="str">
            <v>中国银行股份有限公司南京迈皋桥支行</v>
          </cell>
          <cell r="G448" t="str">
            <v>471563806414</v>
          </cell>
          <cell r="H448" t="str">
            <v>104301000060</v>
          </cell>
        </row>
        <row r="449">
          <cell r="C449" t="str">
            <v>苏州真美微电子科技有限公司</v>
          </cell>
          <cell r="D449" t="str">
            <v>江苏</v>
          </cell>
          <cell r="E449" t="str">
            <v>苏州市</v>
          </cell>
          <cell r="F449" t="str">
            <v>中国银行股份有限公司苏州高新技术产业开发区支行</v>
          </cell>
          <cell r="G449" t="str">
            <v>472870080596</v>
          </cell>
          <cell r="H449" t="str">
            <v>104305045054</v>
          </cell>
        </row>
        <row r="450">
          <cell r="C450" t="str">
            <v>艾德克斯电子（南京）有限公司</v>
          </cell>
          <cell r="D450" t="str">
            <v>江苏</v>
          </cell>
          <cell r="E450" t="str">
            <v>南京市</v>
          </cell>
          <cell r="F450" t="str">
            <v>中国银行股份有限公司南京奥体支行</v>
          </cell>
          <cell r="G450" t="str">
            <v>474168457867</v>
          </cell>
          <cell r="H450" t="str">
            <v>104301003492</v>
          </cell>
        </row>
        <row r="451">
          <cell r="C451" t="str">
            <v>昆山市亿迈电路板制造有限公司</v>
          </cell>
          <cell r="D451" t="str">
            <v>江苏</v>
          </cell>
          <cell r="E451" t="str">
            <v>昆山市</v>
          </cell>
          <cell r="F451" t="str">
            <v>中国银行股份有限公司昆山千灯支行</v>
          </cell>
          <cell r="G451" t="str">
            <v>476758213927</v>
          </cell>
          <cell r="H451" t="str">
            <v>104305284192</v>
          </cell>
        </row>
        <row r="452">
          <cell r="C452" t="str">
            <v>南京比尔沃五金有限公司</v>
          </cell>
          <cell r="D452" t="str">
            <v>江苏</v>
          </cell>
          <cell r="E452" t="str">
            <v>南京市</v>
          </cell>
          <cell r="F452" t="str">
            <v>中国银行股份有限公司南京黄家圩支行</v>
          </cell>
          <cell r="G452" t="str">
            <v>476761345393</v>
          </cell>
          <cell r="H452" t="str">
            <v>104301004135</v>
          </cell>
        </row>
        <row r="453">
          <cell r="C453" t="str">
            <v>南京迪泓贝信息科技有限公司</v>
          </cell>
          <cell r="D453" t="str">
            <v>江苏</v>
          </cell>
          <cell r="E453" t="str">
            <v>南京市</v>
          </cell>
          <cell r="F453" t="str">
            <v>中国银行股份有限公司南京金基广场支行</v>
          </cell>
          <cell r="G453" t="str">
            <v>478065773594</v>
          </cell>
          <cell r="H453" t="str">
            <v>104301005050</v>
          </cell>
        </row>
        <row r="454">
          <cell r="C454" t="str">
            <v>昆山吉隆科森光电有限公司</v>
          </cell>
          <cell r="D454" t="str">
            <v>江苏</v>
          </cell>
          <cell r="E454" t="str">
            <v>昆山市</v>
          </cell>
          <cell r="F454" t="str">
            <v>中国银行股份有限公司昆山张浦支行</v>
          </cell>
          <cell r="G454" t="str">
            <v>480662910902</v>
          </cell>
          <cell r="H454" t="str">
            <v>104305284060</v>
          </cell>
        </row>
        <row r="455">
          <cell r="C455" t="str">
            <v>幸亚（苏州）电子工业有限公司</v>
          </cell>
          <cell r="D455" t="str">
            <v>江苏</v>
          </cell>
          <cell r="E455" t="str">
            <v>吴江市</v>
          </cell>
          <cell r="F455" t="str">
            <v>中国银行股份有限公司吴江分行</v>
          </cell>
          <cell r="G455" t="str">
            <v>481958196197</v>
          </cell>
          <cell r="H455" t="str">
            <v>104305462016</v>
          </cell>
        </row>
        <row r="456">
          <cell r="C456" t="str">
            <v>南京嘉浩科技有限公司</v>
          </cell>
          <cell r="D456" t="str">
            <v>江苏</v>
          </cell>
          <cell r="E456" t="str">
            <v>南京市</v>
          </cell>
          <cell r="F456" t="str">
            <v>中国银行股份有限公司南京江宁经济开发区支行</v>
          </cell>
          <cell r="G456" t="str">
            <v>483258192003</v>
          </cell>
          <cell r="H456" t="str">
            <v>104301004820</v>
          </cell>
        </row>
        <row r="457">
          <cell r="C457" t="str">
            <v>佳利达国际物流南京有限公司</v>
          </cell>
          <cell r="D457" t="str">
            <v>江苏</v>
          </cell>
          <cell r="E457" t="str">
            <v>南京市</v>
          </cell>
          <cell r="F457" t="str">
            <v>中国银行股份有限公司溧水状元坊支行</v>
          </cell>
          <cell r="G457" t="str">
            <v>484567847031</v>
          </cell>
          <cell r="H457" t="str">
            <v>104301003724</v>
          </cell>
        </row>
        <row r="458">
          <cell r="C458" t="str">
            <v>广东天朗智通科技有限公司</v>
          </cell>
          <cell r="F458" t="str">
            <v>交通银行中山分行小榄支行</v>
          </cell>
          <cell r="G458" t="str">
            <v xml:space="preserve">4846 01000018870588534 </v>
          </cell>
          <cell r="H458" t="str">
            <v>3016 03000130</v>
          </cell>
        </row>
        <row r="459">
          <cell r="C459" t="str">
            <v>中山市枫而美彩印有限公司</v>
          </cell>
          <cell r="D459" t="str">
            <v>广东</v>
          </cell>
          <cell r="E459" t="str">
            <v>中山市</v>
          </cell>
          <cell r="F459" t="str">
            <v>交通银行股份有限公司中山小榄支行</v>
          </cell>
          <cell r="G459" t="str">
            <v>484601000018170260982</v>
          </cell>
          <cell r="H459" t="str">
            <v>301603000130</v>
          </cell>
        </row>
        <row r="460">
          <cell r="C460" t="str">
            <v>广东中为导光科技有限公司</v>
          </cell>
          <cell r="D460" t="str">
            <v>广东</v>
          </cell>
          <cell r="E460" t="str">
            <v>中山市</v>
          </cell>
          <cell r="F460" t="str">
            <v>交通银行股份有限公司中山华康支行</v>
          </cell>
          <cell r="G460" t="str">
            <v>484601800018010189779</v>
          </cell>
          <cell r="H460" t="str">
            <v>301603000113</v>
          </cell>
        </row>
        <row r="461">
          <cell r="C461" t="str">
            <v>山西辉远智联科技有限公司</v>
          </cell>
          <cell r="D461" t="str">
            <v>山西</v>
          </cell>
          <cell r="E461" t="str">
            <v>晋城市</v>
          </cell>
          <cell r="F461" t="str">
            <v>兴业银行股份有限公司晋城支行</v>
          </cell>
          <cell r="G461" t="str">
            <v>485080100100192973</v>
          </cell>
          <cell r="H461" t="str">
            <v>309168005085</v>
          </cell>
        </row>
        <row r="462">
          <cell r="C462" t="str">
            <v>南京裕筠装裱有限公司</v>
          </cell>
          <cell r="D462" t="str">
            <v>江苏</v>
          </cell>
          <cell r="E462" t="str">
            <v>南京市</v>
          </cell>
          <cell r="F462" t="str">
            <v>中国银行股份有限公司南京化学工业园支行</v>
          </cell>
          <cell r="G462" t="str">
            <v>488459152350</v>
          </cell>
          <cell r="H462" t="str">
            <v>104301002016</v>
          </cell>
        </row>
        <row r="463">
          <cell r="C463" t="str">
            <v>无锡兰迪电子有限公司</v>
          </cell>
          <cell r="D463" t="str">
            <v>江苏</v>
          </cell>
          <cell r="E463" t="str">
            <v>无锡市</v>
          </cell>
          <cell r="F463" t="str">
            <v>中国银行股份有限公司无锡港下支行</v>
          </cell>
          <cell r="G463" t="str">
            <v>489758199992</v>
          </cell>
          <cell r="H463" t="str">
            <v>104302009212</v>
          </cell>
        </row>
        <row r="464">
          <cell r="C464" t="str">
            <v>常州贝益达电子有限公司</v>
          </cell>
          <cell r="D464" t="str">
            <v>江苏</v>
          </cell>
          <cell r="E464" t="str">
            <v>常州市</v>
          </cell>
          <cell r="F464" t="str">
            <v>中国银行股份有限公司常州武进支行</v>
          </cell>
          <cell r="G464" t="str">
            <v>493670259453</v>
          </cell>
          <cell r="H464" t="str">
            <v>104304081000</v>
          </cell>
        </row>
        <row r="465">
          <cell r="C465" t="str">
            <v>中银保险有限公司江苏分公司</v>
          </cell>
          <cell r="D465" t="str">
            <v>江苏</v>
          </cell>
          <cell r="E465" t="str">
            <v>南京市</v>
          </cell>
          <cell r="F465" t="str">
            <v>中国银行股份有限公司南京城中支行</v>
          </cell>
          <cell r="G465" t="str">
            <v>500158243392</v>
          </cell>
          <cell r="H465" t="str">
            <v>104301003062</v>
          </cell>
        </row>
        <row r="466">
          <cell r="C466" t="str">
            <v>苏州雷度电子有限公司</v>
          </cell>
          <cell r="D466" t="str">
            <v>江苏</v>
          </cell>
          <cell r="E466" t="str">
            <v>苏州市</v>
          </cell>
          <cell r="F466" t="str">
            <v>中国银行股份有限公司苏州星明街支行</v>
          </cell>
          <cell r="G466" t="str">
            <v>500172032543</v>
          </cell>
          <cell r="H466" t="str">
            <v>104305080611</v>
          </cell>
        </row>
        <row r="467">
          <cell r="C467" t="str">
            <v>禾邦电子（苏州）有限公司</v>
          </cell>
          <cell r="D467" t="str">
            <v>江苏</v>
          </cell>
          <cell r="E467" t="str">
            <v>苏州市</v>
          </cell>
          <cell r="F467" t="str">
            <v>中国银行股份有限公司苏州市相城支行</v>
          </cell>
          <cell r="G467" t="str">
            <v>50145821197</v>
          </cell>
          <cell r="H467" t="str">
            <v>104305088062</v>
          </cell>
        </row>
        <row r="468">
          <cell r="C468" t="str">
            <v>禾邦电子（苏州）有限公司</v>
          </cell>
          <cell r="D468" t="str">
            <v>江苏</v>
          </cell>
          <cell r="E468" t="str">
            <v>苏州市</v>
          </cell>
          <cell r="F468" t="str">
            <v>中国银行股份有限公司苏州市相城支行</v>
          </cell>
          <cell r="G468" t="str">
            <v>501458211974</v>
          </cell>
          <cell r="H468" t="str">
            <v>104305088062</v>
          </cell>
        </row>
        <row r="469">
          <cell r="C469" t="str">
            <v>康禾嘉精密工业（苏州）有限公司</v>
          </cell>
          <cell r="D469" t="str">
            <v>江苏</v>
          </cell>
          <cell r="E469" t="str">
            <v>苏州市</v>
          </cell>
          <cell r="F469" t="str">
            <v>中国银行股份有限公司苏州胜浦支行</v>
          </cell>
          <cell r="G469" t="str">
            <v>502758193126</v>
          </cell>
          <cell r="H469" t="str">
            <v>104305045394</v>
          </cell>
        </row>
        <row r="470">
          <cell r="C470" t="str">
            <v>苏州安明精密模具有限公司</v>
          </cell>
          <cell r="D470" t="str">
            <v>江苏</v>
          </cell>
          <cell r="E470" t="str">
            <v>苏州市</v>
          </cell>
          <cell r="F470" t="str">
            <v>中国银行股份有限公司苏州太平支行</v>
          </cell>
          <cell r="G470" t="str">
            <v>502765021329</v>
          </cell>
          <cell r="H470" t="str">
            <v>104305080767</v>
          </cell>
        </row>
        <row r="471">
          <cell r="C471" t="str">
            <v>苏州明浩电子有限公司</v>
          </cell>
          <cell r="D471" t="str">
            <v>江苏</v>
          </cell>
          <cell r="E471" t="str">
            <v>苏州市</v>
          </cell>
          <cell r="F471" t="str">
            <v>中国银行股份有限公司苏州横泾支行</v>
          </cell>
          <cell r="G471" t="str">
            <v>507958193383</v>
          </cell>
          <cell r="H471" t="str">
            <v>104305088191</v>
          </cell>
        </row>
        <row r="472">
          <cell r="C472" t="str">
            <v>南京广丰包装材料有限公司</v>
          </cell>
          <cell r="D472" t="str">
            <v>江苏</v>
          </cell>
          <cell r="E472" t="str">
            <v>南京市</v>
          </cell>
          <cell r="F472" t="str">
            <v>中国银行股份有限公司南京玄武支行</v>
          </cell>
          <cell r="G472" t="str">
            <v>507960673252</v>
          </cell>
          <cell r="H472" t="str">
            <v>104301004119</v>
          </cell>
        </row>
        <row r="473">
          <cell r="C473" t="str">
            <v>南京兴硕电子科技有限公司</v>
          </cell>
          <cell r="D473" t="str">
            <v>江苏</v>
          </cell>
          <cell r="E473" t="str">
            <v>南京市</v>
          </cell>
          <cell r="F473" t="str">
            <v>中国银行股份有限公司南京江宁科学园支行</v>
          </cell>
          <cell r="G473" t="str">
            <v>507967893501</v>
          </cell>
          <cell r="H473" t="str">
            <v>104301000117</v>
          </cell>
        </row>
        <row r="474">
          <cell r="C474" t="str">
            <v>成都酷的物联网科技有限公司</v>
          </cell>
          <cell r="D474" t="str">
            <v>四川</v>
          </cell>
          <cell r="E474" t="str">
            <v>成都市</v>
          </cell>
          <cell r="F474" t="str">
            <v>中国建设银行成都市高新支行</v>
          </cell>
          <cell r="G474" t="str">
            <v>51001406137051529146</v>
          </cell>
          <cell r="H474" t="str">
            <v>105651007600</v>
          </cell>
        </row>
        <row r="475">
          <cell r="C475" t="str">
            <v>江苏今日头条信息科技有限公司</v>
          </cell>
          <cell r="D475" t="str">
            <v>江苏</v>
          </cell>
          <cell r="E475" t="str">
            <v>无锡市</v>
          </cell>
          <cell r="F475" t="str">
            <v>招商银行股份有限公司无锡分行新区支行</v>
          </cell>
          <cell r="G475" t="str">
            <v>510903485210108</v>
          </cell>
          <cell r="H475" t="str">
            <v>308302007068</v>
          </cell>
        </row>
        <row r="476">
          <cell r="C476" t="str">
            <v>浙江亚合大机电科技有限公司</v>
          </cell>
          <cell r="D476" t="str">
            <v>浙江</v>
          </cell>
          <cell r="E476" t="str">
            <v>温州市</v>
          </cell>
          <cell r="F476" t="str">
            <v>台州银行股份有限公司温州分行</v>
          </cell>
          <cell r="G476" t="str">
            <v>511852290600015</v>
          </cell>
          <cell r="H476" t="str">
            <v>313333012011</v>
          </cell>
        </row>
        <row r="477">
          <cell r="C477" t="str">
            <v>江苏百信诚至网络科技有限公司</v>
          </cell>
          <cell r="D477" t="str">
            <v>江苏</v>
          </cell>
          <cell r="E477" t="str">
            <v>苏州市</v>
          </cell>
          <cell r="F477" t="str">
            <v>招商银行股份有限公司苏州工业园区支行</v>
          </cell>
          <cell r="G477" t="str">
            <v>512906383010902</v>
          </cell>
          <cell r="H477" t="str">
            <v>308305008050</v>
          </cell>
        </row>
        <row r="478">
          <cell r="C478" t="str">
            <v>苏州羽腾电子科技有限公司</v>
          </cell>
          <cell r="D478" t="str">
            <v>江苏</v>
          </cell>
          <cell r="E478" t="str">
            <v>苏州市</v>
          </cell>
          <cell r="F478" t="str">
            <v>中国银行股份有限公司苏州甪直支行</v>
          </cell>
          <cell r="G478" t="str">
            <v>514462363630</v>
          </cell>
          <cell r="H478" t="str">
            <v>104305088079</v>
          </cell>
        </row>
        <row r="479">
          <cell r="C479" t="str">
            <v>汉得利（常州）电子股份有限公司</v>
          </cell>
          <cell r="D479" t="str">
            <v>江苏</v>
          </cell>
          <cell r="E479" t="str">
            <v>常州市</v>
          </cell>
          <cell r="F479" t="str">
            <v>中国银行股份有限公司常州新北支行</v>
          </cell>
          <cell r="G479" t="str">
            <v>517058200866</v>
          </cell>
          <cell r="H479" t="str">
            <v>104304047905</v>
          </cell>
        </row>
        <row r="480">
          <cell r="C480" t="str">
            <v>昆山市肯耐特电子有限公司</v>
          </cell>
          <cell r="D480" t="str">
            <v>江苏</v>
          </cell>
          <cell r="E480" t="str">
            <v>昆山市</v>
          </cell>
          <cell r="F480" t="str">
            <v>中国银行股份有限公司昆山张浦支行</v>
          </cell>
          <cell r="G480" t="str">
            <v>519671263495</v>
          </cell>
          <cell r="H480" t="str">
            <v>104305284060</v>
          </cell>
        </row>
        <row r="481">
          <cell r="C481" t="str">
            <v>南京紫金计量有限公司</v>
          </cell>
          <cell r="D481" t="str">
            <v>江苏</v>
          </cell>
          <cell r="E481" t="str">
            <v>南京市</v>
          </cell>
          <cell r="F481" t="str">
            <v>中国银行股份有限公司南京新港支行</v>
          </cell>
          <cell r="G481" t="str">
            <v>524858192840</v>
          </cell>
          <cell r="H481" t="str">
            <v>104301004127</v>
          </cell>
        </row>
        <row r="482">
          <cell r="C482" t="str">
            <v>南京德志达电子科技有限公司</v>
          </cell>
          <cell r="D482" t="str">
            <v>江苏</v>
          </cell>
          <cell r="E482" t="str">
            <v>南京市</v>
          </cell>
          <cell r="F482" t="str">
            <v>中国银行股份有限公司南京马台街支行</v>
          </cell>
          <cell r="G482" t="str">
            <v>530064485506</v>
          </cell>
          <cell r="H482" t="str">
            <v>104301004436</v>
          </cell>
        </row>
        <row r="483">
          <cell r="C483" t="str">
            <v>盐城市肯耐特电子有限公司</v>
          </cell>
          <cell r="D483" t="str">
            <v>江苏</v>
          </cell>
          <cell r="E483" t="str">
            <v>阜宁县</v>
          </cell>
          <cell r="F483" t="str">
            <v>中国银行股份有限公司阜宁益林支行</v>
          </cell>
          <cell r="G483" t="str">
            <v>535270638574</v>
          </cell>
          <cell r="H483" t="str">
            <v>104311300074</v>
          </cell>
        </row>
        <row r="484">
          <cell r="C484" t="str">
            <v>南京诺克尔电子科技有限公司</v>
          </cell>
          <cell r="D484" t="str">
            <v>江苏</v>
          </cell>
          <cell r="E484" t="str">
            <v>南京市</v>
          </cell>
          <cell r="F484" t="str">
            <v>中国银行股份有限公司南京湖南路支行</v>
          </cell>
          <cell r="G484" t="str">
            <v>537862414220</v>
          </cell>
          <cell r="H484" t="str">
            <v>104301000094</v>
          </cell>
        </row>
        <row r="485">
          <cell r="C485" t="str">
            <v>苏州赛仑思电子有限公司</v>
          </cell>
          <cell r="D485" t="str">
            <v>江苏</v>
          </cell>
          <cell r="E485" t="str">
            <v>苏州市</v>
          </cell>
          <cell r="F485" t="str">
            <v>中国农业银行股份有限公司苏州相城支行</v>
          </cell>
          <cell r="G485" t="str">
            <v>538901040060675</v>
          </cell>
          <cell r="H485" t="str">
            <v>103305053893</v>
          </cell>
        </row>
        <row r="486">
          <cell r="C486" t="str">
            <v>苏州元一精密机械有限公司</v>
          </cell>
          <cell r="D486" t="str">
            <v>江苏</v>
          </cell>
          <cell r="E486" t="str">
            <v>苏州市</v>
          </cell>
          <cell r="F486" t="str">
            <v>中国农业银行股份有限公司苏州木渎支行</v>
          </cell>
          <cell r="G486" t="str">
            <v>539601040086659</v>
          </cell>
          <cell r="H486" t="str">
            <v>103305053965</v>
          </cell>
        </row>
        <row r="487">
          <cell r="C487" t="str">
            <v>南京欧冬邦办公用品有限公司</v>
          </cell>
          <cell r="D487" t="str">
            <v>江苏</v>
          </cell>
          <cell r="E487" t="str">
            <v>南京市</v>
          </cell>
          <cell r="F487" t="str">
            <v>中国银行股份有限公司南京城中支行</v>
          </cell>
          <cell r="G487" t="str">
            <v>540460601516</v>
          </cell>
          <cell r="H487" t="str">
            <v>104301003062</v>
          </cell>
        </row>
        <row r="488">
          <cell r="C488" t="str">
            <v>苏州奥明自动化科技有限公司</v>
          </cell>
          <cell r="D488" t="str">
            <v>江苏</v>
          </cell>
          <cell r="E488" t="str">
            <v>苏州市</v>
          </cell>
          <cell r="F488" t="str">
            <v>中国银行股份有限公司苏州三元支行</v>
          </cell>
          <cell r="G488" t="str">
            <v>543058195384</v>
          </cell>
          <cell r="H488" t="str">
            <v>104305045134</v>
          </cell>
        </row>
        <row r="489">
          <cell r="C489" t="str">
            <v>吴江三鼎电子有限公司</v>
          </cell>
          <cell r="D489" t="str">
            <v>江苏</v>
          </cell>
          <cell r="E489" t="str">
            <v>吴江市</v>
          </cell>
          <cell r="F489" t="str">
            <v>中国农业银行股份有限公司吴江分行</v>
          </cell>
          <cell r="G489" t="str">
            <v>543101040036659</v>
          </cell>
          <cell r="H489" t="str">
            <v>103305454312</v>
          </cell>
        </row>
        <row r="490">
          <cell r="C490" t="str">
            <v>南京博飞展览工程有限公司</v>
          </cell>
          <cell r="D490" t="str">
            <v>江苏</v>
          </cell>
          <cell r="E490" t="str">
            <v>南京市</v>
          </cell>
          <cell r="F490" t="str">
            <v>中国银行股份有限公司南京江宁科学园支行</v>
          </cell>
          <cell r="G490" t="str">
            <v>548266022226</v>
          </cell>
          <cell r="H490" t="str">
            <v>104301000117</v>
          </cell>
        </row>
        <row r="491">
          <cell r="C491" t="str">
            <v>南京橙麦信息技术有限公司</v>
          </cell>
          <cell r="D491" t="str">
            <v>江苏</v>
          </cell>
          <cell r="E491" t="str">
            <v>南京市</v>
          </cell>
          <cell r="F491" t="str">
            <v>中国银行股份有限公司南京新城科技园支行</v>
          </cell>
          <cell r="G491" t="str">
            <v>549571932489</v>
          </cell>
          <cell r="H491" t="str">
            <v>104301001072</v>
          </cell>
        </row>
        <row r="492">
          <cell r="C492" t="str">
            <v>东莞市信太通讯设备有限公司</v>
          </cell>
          <cell r="D492" t="str">
            <v>广东</v>
          </cell>
          <cell r="E492" t="str">
            <v>东莞市</v>
          </cell>
          <cell r="F492" t="str">
            <v>东莞银行股份有限公司沙田支行</v>
          </cell>
          <cell r="G492" t="str">
            <v>550001907066668</v>
          </cell>
          <cell r="H492" t="str">
            <v>313602019062</v>
          </cell>
        </row>
        <row r="493">
          <cell r="C493" t="str">
            <v>东莞市兆特电子有限公司</v>
          </cell>
          <cell r="D493" t="str">
            <v>广东</v>
          </cell>
          <cell r="E493" t="str">
            <v>东莞市</v>
          </cell>
          <cell r="F493" t="str">
            <v>东莞银行股份有限公司横沥河畔支行</v>
          </cell>
          <cell r="G493" t="str">
            <v>550002704002290</v>
          </cell>
          <cell r="H493" t="str">
            <v>313602027020</v>
          </cell>
        </row>
        <row r="494">
          <cell r="C494" t="str">
            <v>东莞市桥头创越电子制品厂</v>
          </cell>
          <cell r="D494" t="str">
            <v>广东</v>
          </cell>
          <cell r="E494" t="str">
            <v>东莞市</v>
          </cell>
          <cell r="F494" t="str">
            <v>东莞银行股份有限公司桥头支行</v>
          </cell>
          <cell r="G494" t="str">
            <v>550003001001498</v>
          </cell>
          <cell r="H494" t="str">
            <v>313602030015</v>
          </cell>
        </row>
        <row r="495">
          <cell r="C495" t="str">
            <v>东莞市迈思普电子有限公司</v>
          </cell>
          <cell r="D495" t="str">
            <v>广东</v>
          </cell>
          <cell r="E495" t="str">
            <v>东莞市</v>
          </cell>
          <cell r="F495" t="str">
            <v>东莞银行股份有限公司东坑支行</v>
          </cell>
          <cell r="G495" t="str">
            <v>560002801001249</v>
          </cell>
          <cell r="H495" t="str">
            <v>313602028014</v>
          </cell>
        </row>
        <row r="496">
          <cell r="C496" t="str">
            <v>东莞华稀磁业有限公司</v>
          </cell>
          <cell r="D496" t="str">
            <v>广东</v>
          </cell>
          <cell r="E496" t="str">
            <v>东莞市</v>
          </cell>
          <cell r="F496" t="str">
            <v>东莞银行股份有限公司厚街支行</v>
          </cell>
          <cell r="G496" t="str">
            <v>570001906003096</v>
          </cell>
          <cell r="H496" t="str">
            <v>313602019011</v>
          </cell>
        </row>
        <row r="497">
          <cell r="C497" t="str">
            <v>杭州华橙网络科技有限公司</v>
          </cell>
          <cell r="D497" t="str">
            <v>浙江</v>
          </cell>
          <cell r="E497" t="str">
            <v>杭州市</v>
          </cell>
          <cell r="F497" t="str">
            <v>招商银行股份有限公司杭州滨江支行</v>
          </cell>
          <cell r="G497" t="str">
            <v>571909217710901</v>
          </cell>
          <cell r="H497" t="str">
            <v>308331012280</v>
          </cell>
        </row>
        <row r="498">
          <cell r="C498" t="str">
            <v>苏州雷度电子有限公司</v>
          </cell>
          <cell r="D498" t="str">
            <v>福建</v>
          </cell>
          <cell r="E498" t="str">
            <v>泉州市</v>
          </cell>
          <cell r="F498" t="str">
            <v>中国民生银行股份有限公司泉州分行</v>
          </cell>
          <cell r="G498" t="str">
            <v>604454542</v>
          </cell>
          <cell r="H498" t="str">
            <v>104305080611</v>
          </cell>
        </row>
        <row r="499">
          <cell r="C499" t="str">
            <v>深圳市合晟通信科技有限公司</v>
          </cell>
          <cell r="D499" t="str">
            <v>广东</v>
          </cell>
          <cell r="E499" t="str">
            <v>深圳市</v>
          </cell>
          <cell r="F499" t="str">
            <v>中国民生银行股份有限公司深圳华强支行</v>
          </cell>
          <cell r="G499" t="str">
            <v>613304234</v>
          </cell>
          <cell r="H499" t="str">
            <v>305584018248</v>
          </cell>
        </row>
        <row r="500">
          <cell r="C500" t="str">
            <v>南京市江宁区人民法院</v>
          </cell>
          <cell r="D500" t="str">
            <v>江苏</v>
          </cell>
          <cell r="E500" t="str">
            <v>南京市</v>
          </cell>
          <cell r="F500" t="str">
            <v>中国银行股份有限公司南京江宁支行</v>
          </cell>
          <cell r="G500" t="str">
            <v>6232636100112801959</v>
          </cell>
          <cell r="H500" t="str">
            <v>104301004811</v>
          </cell>
        </row>
        <row r="501">
          <cell r="C501" t="str">
            <v>江苏省软件行业协会</v>
          </cell>
          <cell r="D501" t="str">
            <v>江苏</v>
          </cell>
          <cell r="E501" t="str">
            <v>南京市</v>
          </cell>
          <cell r="F501" t="str">
            <v>华夏银行南京分行城北支行</v>
          </cell>
          <cell r="G501" t="str">
            <v>63080181990001058</v>
          </cell>
          <cell r="H501" t="str">
            <v>304301040132</v>
          </cell>
        </row>
        <row r="502">
          <cell r="C502" t="str">
            <v>南京腾邦国际商务旅游有限公司</v>
          </cell>
          <cell r="D502" t="str">
            <v>江苏</v>
          </cell>
          <cell r="E502" t="str">
            <v>南京市</v>
          </cell>
          <cell r="F502" t="str">
            <v>华夏银行股份有限公司南京汉中路支行</v>
          </cell>
          <cell r="G502" t="str">
            <v>63150181020000034</v>
          </cell>
          <cell r="H502" t="str">
            <v>304301042824</v>
          </cell>
        </row>
        <row r="503">
          <cell r="C503" t="str">
            <v>东莞市诺茂信五金制品有限公司</v>
          </cell>
          <cell r="D503" t="str">
            <v>广东</v>
          </cell>
          <cell r="E503" t="str">
            <v>东莞市</v>
          </cell>
          <cell r="F503" t="str">
            <v>中国银行股份有限公司东莞大朗支行</v>
          </cell>
          <cell r="G503" t="str">
            <v>634058891538</v>
          </cell>
          <cell r="H503" t="str">
            <v>104602046309</v>
          </cell>
        </row>
        <row r="504">
          <cell r="C504" t="str">
            <v>中山市创享电器有限公司</v>
          </cell>
          <cell r="D504" t="str">
            <v>广东</v>
          </cell>
          <cell r="E504" t="str">
            <v>中山市</v>
          </cell>
          <cell r="F504" t="str">
            <v>中国银行股份有限公司中山小榄阳光美加支行</v>
          </cell>
          <cell r="G504" t="str">
            <v>634058993517</v>
          </cell>
          <cell r="H504" t="str">
            <v>104603049473</v>
          </cell>
        </row>
        <row r="505">
          <cell r="C505" t="str">
            <v>无锡山河人力资源有限公司</v>
          </cell>
          <cell r="D505" t="str">
            <v>江苏</v>
          </cell>
          <cell r="E505" t="str">
            <v>无锡市</v>
          </cell>
          <cell r="F505" t="str">
            <v>中国农业银行无锡新都会支行</v>
          </cell>
          <cell r="G505" t="str">
            <v>635501040014078</v>
          </cell>
          <cell r="H505" t="str">
            <v>103302063551</v>
          </cell>
        </row>
        <row r="506">
          <cell r="C506" t="str">
            <v>宁波华尔思电子科技有限公司</v>
          </cell>
          <cell r="D506" t="str">
            <v>浙江</v>
          </cell>
          <cell r="E506" t="str">
            <v>奉化市</v>
          </cell>
          <cell r="F506" t="str">
            <v>宁波银行股份有限公司岳林支行</v>
          </cell>
          <cell r="G506" t="str">
            <v>64040122000003925</v>
          </cell>
          <cell r="H506" t="str">
            <v>313332683245</v>
          </cell>
        </row>
        <row r="507">
          <cell r="C507" t="str">
            <v>惠州沃典科技股份有限公司</v>
          </cell>
          <cell r="D507" t="str">
            <v>广东</v>
          </cell>
          <cell r="E507" t="str">
            <v>惠州市</v>
          </cell>
          <cell r="F507" t="str">
            <v>中国银行股份有限公司惠州工业园支行</v>
          </cell>
          <cell r="G507" t="str">
            <v>643167571890</v>
          </cell>
          <cell r="H507" t="str">
            <v>104595044291</v>
          </cell>
        </row>
        <row r="508">
          <cell r="C508" t="str">
            <v>东莞市业特电子有限公司</v>
          </cell>
          <cell r="F508" t="str">
            <v>中国银行股份有限公司东莞塘厦迎宾支行</v>
          </cell>
          <cell r="G508" t="str">
            <v>647064146658</v>
          </cell>
          <cell r="H508" t="str">
            <v>1046 02046421</v>
          </cell>
        </row>
        <row r="509">
          <cell r="C509" t="str">
            <v>惠州市联达金电子有限公司</v>
          </cell>
          <cell r="D509" t="str">
            <v>广东</v>
          </cell>
          <cell r="E509" t="str">
            <v>惠州市</v>
          </cell>
          <cell r="F509" t="str">
            <v>中国银行股份有限公司惠州分行</v>
          </cell>
          <cell r="G509" t="str">
            <v>670461220506</v>
          </cell>
          <cell r="H509" t="str">
            <v>104595044015</v>
          </cell>
        </row>
        <row r="510">
          <cell r="C510" t="str">
            <v>惠州市天升精密部品有限公司</v>
          </cell>
          <cell r="D510" t="str">
            <v>广东</v>
          </cell>
          <cell r="E510" t="str">
            <v>惠州市</v>
          </cell>
          <cell r="F510" t="str">
            <v>中国银行股份有限公司惠州惠台工业园支行</v>
          </cell>
          <cell r="G510" t="str">
            <v>688667570882</v>
          </cell>
          <cell r="H510" t="str">
            <v>104595044179</v>
          </cell>
        </row>
        <row r="511">
          <cell r="C511" t="str">
            <v>青岛市贤俊龙彩印有限公司</v>
          </cell>
          <cell r="D511" t="str">
            <v>山东</v>
          </cell>
          <cell r="E511" t="str">
            <v>青岛市</v>
          </cell>
          <cell r="F511" t="str">
            <v>上海浦东发展银行青岛城阳支行</v>
          </cell>
          <cell r="G511" t="str">
            <v>69030155300001441</v>
          </cell>
          <cell r="H511" t="str">
            <v>310452000033</v>
          </cell>
        </row>
        <row r="512">
          <cell r="C512" t="str">
            <v>深圳市致宇国际会展有限公司</v>
          </cell>
          <cell r="D512" t="str">
            <v>广东</v>
          </cell>
          <cell r="E512" t="str">
            <v>深圳市</v>
          </cell>
          <cell r="F512" t="str">
            <v>中国民生银行深圳华联支行</v>
          </cell>
          <cell r="G512" t="str">
            <v>691856564</v>
          </cell>
          <cell r="H512" t="str">
            <v>305584018176</v>
          </cell>
        </row>
        <row r="513">
          <cell r="C513" t="str">
            <v>广东奥科伟业科技发展有限公司</v>
          </cell>
          <cell r="D513" t="str">
            <v>广东</v>
          </cell>
          <cell r="E513" t="str">
            <v>惠州市</v>
          </cell>
          <cell r="F513" t="str">
            <v>中国银行股份有限公司惠州惠阳支行</v>
          </cell>
          <cell r="G513" t="str">
            <v>695169085416</v>
          </cell>
          <cell r="H513" t="str">
            <v>104595044402</v>
          </cell>
        </row>
        <row r="514">
          <cell r="C514" t="str">
            <v>昆山上松威电子材料有限公司</v>
          </cell>
          <cell r="D514" t="str">
            <v>江苏</v>
          </cell>
          <cell r="E514" t="str">
            <v>昆山市</v>
          </cell>
          <cell r="F514" t="str">
            <v>昆山农村商业银行</v>
          </cell>
          <cell r="G514" t="str">
            <v>7066500311120100242560</v>
          </cell>
          <cell r="H514" t="str">
            <v>314305206650</v>
          </cell>
        </row>
        <row r="515">
          <cell r="C515" t="str">
            <v>昆山市张浦镇美达精密模型治具厂</v>
          </cell>
          <cell r="D515" t="str">
            <v>江苏</v>
          </cell>
          <cell r="E515" t="str">
            <v>昆山市</v>
          </cell>
          <cell r="F515" t="str">
            <v>昆山农村商业银行</v>
          </cell>
          <cell r="G515" t="str">
            <v>7066500441120100263660</v>
          </cell>
          <cell r="H515" t="str">
            <v>314305206650</v>
          </cell>
        </row>
        <row r="516">
          <cell r="C516" t="str">
            <v>苏州易昌光电科技有限公司</v>
          </cell>
          <cell r="D516" t="str">
            <v>江苏</v>
          </cell>
          <cell r="E516" t="str">
            <v>苏州市</v>
          </cell>
          <cell r="F516" t="str">
            <v>苏州银行股份有限公司车坊支行</v>
          </cell>
          <cell r="G516" t="str">
            <v>7066601041120122002541</v>
          </cell>
          <cell r="H516" t="str">
            <v>313305060275</v>
          </cell>
        </row>
        <row r="517">
          <cell r="C517" t="str">
            <v>三友联众集团股份有限公司</v>
          </cell>
          <cell r="D517" t="str">
            <v>广东</v>
          </cell>
          <cell r="E517" t="str">
            <v>东莞市</v>
          </cell>
          <cell r="F517" t="str">
            <v>中国银行股份有限公司东莞塘厦支行</v>
          </cell>
          <cell r="G517" t="str">
            <v>708158610969</v>
          </cell>
          <cell r="H517" t="str">
            <v>104602046202</v>
          </cell>
        </row>
        <row r="518">
          <cell r="C518" t="str">
            <v>北京鸿联九五信息产业有限公司</v>
          </cell>
          <cell r="D518" t="str">
            <v>北京</v>
          </cell>
          <cell r="E518" t="str">
            <v>北京市</v>
          </cell>
          <cell r="F518" t="str">
            <v>中信银行北京三元桥支行</v>
          </cell>
          <cell r="G518" t="str">
            <v>7113510182600077850</v>
          </cell>
          <cell r="H518" t="str">
            <v>302100011350</v>
          </cell>
        </row>
        <row r="519">
          <cell r="C519" t="str">
            <v>东莞市润豪电子有限公司</v>
          </cell>
          <cell r="D519" t="str">
            <v>广东</v>
          </cell>
          <cell r="E519" t="str">
            <v>东莞市</v>
          </cell>
          <cell r="F519" t="str">
            <v>中国银行股份有限公司东莞塘厦支行</v>
          </cell>
          <cell r="G519" t="str">
            <v>719859974521</v>
          </cell>
          <cell r="H519" t="str">
            <v>104602046202</v>
          </cell>
        </row>
        <row r="520">
          <cell r="C520" t="str">
            <v>尚飞帘闸门窗设备（上海）有限公司</v>
          </cell>
          <cell r="D520" t="str">
            <v>上海</v>
          </cell>
          <cell r="E520" t="str">
            <v>上海市</v>
          </cell>
          <cell r="F520" t="str">
            <v>汇丰银行(中国)有限公司上海分行</v>
          </cell>
          <cell r="G520" t="str">
            <v>720007483001</v>
          </cell>
          <cell r="H520" t="str">
            <v>501290000012</v>
          </cell>
        </row>
        <row r="521">
          <cell r="C521" t="str">
            <v>南京软件谷资产管理有限公司</v>
          </cell>
          <cell r="D521" t="str">
            <v>江苏</v>
          </cell>
          <cell r="E521" t="str">
            <v>南京市</v>
          </cell>
          <cell r="F521" t="str">
            <v>宁波银行南京分行</v>
          </cell>
          <cell r="G521" t="str">
            <v>72010122001115794</v>
          </cell>
          <cell r="H521" t="str">
            <v>313301016022</v>
          </cell>
        </row>
        <row r="522">
          <cell r="C522" t="str">
            <v>南京物联传感技术有限公司</v>
          </cell>
          <cell r="D522" t="str">
            <v>江苏</v>
          </cell>
          <cell r="E522" t="str">
            <v>南京市</v>
          </cell>
          <cell r="F522" t="str">
            <v>宁波银行南京分行</v>
          </cell>
          <cell r="G522" t="str">
            <v>72010122001610973</v>
          </cell>
          <cell r="H522" t="str">
            <v>313301008284</v>
          </cell>
        </row>
        <row r="523">
          <cell r="C523" t="str">
            <v>昆山麦丰精密工业有限公司</v>
          </cell>
          <cell r="D523" t="str">
            <v>江苏</v>
          </cell>
          <cell r="E523" t="str">
            <v>昆山市</v>
          </cell>
          <cell r="F523" t="str">
            <v>昆山鹿城村镇银行股份有限公司</v>
          </cell>
          <cell r="G523" t="str">
            <v>7213 290000000210</v>
          </cell>
          <cell r="H523" t="str">
            <v>3203 05272019</v>
          </cell>
        </row>
        <row r="524">
          <cell r="C524" t="str">
            <v>深圳市万嘉欣科技有限公司</v>
          </cell>
          <cell r="D524" t="str">
            <v>广东</v>
          </cell>
          <cell r="E524" t="str">
            <v>深圳市</v>
          </cell>
          <cell r="F524" t="str">
            <v>宁波银行股份有限公司深圳财富港支行</v>
          </cell>
          <cell r="G524" t="str">
            <v>73110122000032826</v>
          </cell>
          <cell r="H524" t="str">
            <v>313584003087</v>
          </cell>
        </row>
        <row r="525">
          <cell r="C525" t="str">
            <v>中国质量认证中心南京分中心</v>
          </cell>
          <cell r="D525" t="str">
            <v>江苏</v>
          </cell>
          <cell r="E525" t="str">
            <v>南京市</v>
          </cell>
          <cell r="F525" t="str">
            <v>中信银行南京分行营业部</v>
          </cell>
          <cell r="G525" t="str">
            <v>7321010183100000199</v>
          </cell>
          <cell r="H525" t="str">
            <v>302301003210</v>
          </cell>
        </row>
        <row r="526">
          <cell r="C526" t="str">
            <v>苏州瑞昌电子科技有限公司</v>
          </cell>
          <cell r="D526" t="str">
            <v>江苏</v>
          </cell>
          <cell r="E526" t="str">
            <v>苏州市</v>
          </cell>
          <cell r="F526" t="str">
            <v>中信银行苏州南门支行</v>
          </cell>
          <cell r="G526" t="str">
            <v>7323430182800025760</v>
          </cell>
          <cell r="H526" t="str">
            <v>302305032344</v>
          </cell>
        </row>
        <row r="527">
          <cell r="C527" t="str">
            <v>北京大成（南京）律师事务所</v>
          </cell>
          <cell r="D527" t="str">
            <v>江苏</v>
          </cell>
          <cell r="E527" t="str">
            <v>南京市</v>
          </cell>
          <cell r="F527" t="str">
            <v>中信银行股份有限公司南京建邺支行</v>
          </cell>
          <cell r="G527" t="str">
            <v>7329210182600098644</v>
          </cell>
          <cell r="H527" t="str">
            <v>302301032920</v>
          </cell>
        </row>
        <row r="528">
          <cell r="C528" t="str">
            <v>南京未来科技城经济发展有限公司</v>
          </cell>
          <cell r="D528" t="str">
            <v>江苏</v>
          </cell>
          <cell r="E528" t="str">
            <v>南京市</v>
          </cell>
          <cell r="F528" t="str">
            <v>中信银行南京江宁支行</v>
          </cell>
          <cell r="G528" t="str">
            <v>7329310182600096188</v>
          </cell>
          <cell r="H528" t="str">
            <v>302301032938</v>
          </cell>
        </row>
        <row r="529">
          <cell r="C529" t="str">
            <v>南京华格电汽塑业有限公司</v>
          </cell>
          <cell r="D529" t="str">
            <v>江苏</v>
          </cell>
          <cell r="E529" t="str">
            <v>南京市</v>
          </cell>
          <cell r="F529" t="str">
            <v>中信银行南京城中支行</v>
          </cell>
          <cell r="G529" t="str">
            <v>7351110182200004512</v>
          </cell>
          <cell r="H529" t="str">
            <v>302301035112</v>
          </cell>
        </row>
        <row r="530">
          <cell r="C530" t="str">
            <v>青岛仲天电子涂塑有限公司</v>
          </cell>
          <cell r="D530" t="str">
            <v>山东</v>
          </cell>
          <cell r="E530" t="str">
            <v>青岛市</v>
          </cell>
          <cell r="F530" t="str">
            <v>中信银行股份有限公司青岛经济技术开发区支行</v>
          </cell>
          <cell r="G530" t="str">
            <v>7371210182100023984</v>
          </cell>
          <cell r="H530" t="str">
            <v>302452037120</v>
          </cell>
        </row>
        <row r="531">
          <cell r="C531" t="str">
            <v>泰安吉科技（深圳）有限公司</v>
          </cell>
          <cell r="D531" t="str">
            <v>广东</v>
          </cell>
          <cell r="E531" t="str">
            <v>深圳市</v>
          </cell>
          <cell r="F531" t="str">
            <v>中信银行深圳八卦岭支行</v>
          </cell>
          <cell r="G531" t="str">
            <v>7441410182603561610</v>
          </cell>
          <cell r="H531" t="str">
            <v>302584044149</v>
          </cell>
        </row>
        <row r="532">
          <cell r="C532" t="str">
            <v>深圳市捷扬讯科电子有限公司</v>
          </cell>
          <cell r="F532" t="str">
            <v xml:space="preserve">招商银行深圳分行振华支行 </v>
          </cell>
          <cell r="G532" t="str">
            <v>7559 1653 4810 102</v>
          </cell>
          <cell r="H532" t="str">
            <v>3085 84001188</v>
          </cell>
        </row>
        <row r="533">
          <cell r="C533" t="str">
            <v>深圳市美捷森特种电路技术有限公司</v>
          </cell>
          <cell r="D533" t="str">
            <v>广东</v>
          </cell>
          <cell r="E533" t="str">
            <v>深圳市</v>
          </cell>
          <cell r="F533" t="str">
            <v>招商银行深圳分行沙井支行</v>
          </cell>
          <cell r="G533" t="str">
            <v>7559 49489110601</v>
          </cell>
          <cell r="H533" t="str">
            <v>3085 84001660</v>
          </cell>
        </row>
        <row r="534">
          <cell r="C534" t="str">
            <v>深圳市超利维实业有限公司</v>
          </cell>
          <cell r="D534" t="str">
            <v>广东</v>
          </cell>
          <cell r="E534" t="str">
            <v>深圳市</v>
          </cell>
          <cell r="F534" t="str">
            <v>招商银行深圳泰然金谷支行</v>
          </cell>
          <cell r="G534" t="str">
            <v>755903980110211</v>
          </cell>
          <cell r="H534" t="str">
            <v>308584001258</v>
          </cell>
        </row>
        <row r="535">
          <cell r="C535" t="str">
            <v>深圳市天微电子股份有限公司</v>
          </cell>
          <cell r="D535" t="str">
            <v>广东</v>
          </cell>
          <cell r="E535" t="str">
            <v>深圳市</v>
          </cell>
          <cell r="F535" t="str">
            <v>招商银行股份有限公司深圳科苑支行</v>
          </cell>
          <cell r="G535" t="str">
            <v>755906970610976</v>
          </cell>
          <cell r="H535" t="str">
            <v>308584001354</v>
          </cell>
        </row>
        <row r="536">
          <cell r="C536" t="str">
            <v>深圳市德沃电子有限公司</v>
          </cell>
          <cell r="D536" t="str">
            <v>广东</v>
          </cell>
          <cell r="E536" t="str">
            <v>深圳市</v>
          </cell>
          <cell r="F536" t="str">
            <v>招商银行股份有限公司深圳梅龙支行</v>
          </cell>
          <cell r="G536" t="str">
            <v>755916449010802</v>
          </cell>
          <cell r="H536" t="str">
            <v>308584001686</v>
          </cell>
        </row>
        <row r="537">
          <cell r="C537" t="str">
            <v>深圳遥看科技有限公司</v>
          </cell>
          <cell r="D537" t="str">
            <v>广东</v>
          </cell>
          <cell r="E537" t="str">
            <v>深圳市</v>
          </cell>
          <cell r="F537" t="str">
            <v>招商银行深圳景田支行</v>
          </cell>
          <cell r="G537" t="str">
            <v>755918071510301</v>
          </cell>
          <cell r="H537" t="str">
            <v>308584001104</v>
          </cell>
        </row>
        <row r="538">
          <cell r="C538" t="str">
            <v>深圳中电国际信息科技有限公司</v>
          </cell>
          <cell r="D538" t="str">
            <v>广东</v>
          </cell>
          <cell r="E538" t="str">
            <v>深圳市</v>
          </cell>
          <cell r="F538" t="str">
            <v>招商银行深圳振华支行</v>
          </cell>
          <cell r="G538" t="str">
            <v>755923044610106</v>
          </cell>
          <cell r="H538" t="str">
            <v>308584001188</v>
          </cell>
        </row>
        <row r="539">
          <cell r="C539" t="str">
            <v>深圳狗尾草智能科技有限公司</v>
          </cell>
          <cell r="D539" t="str">
            <v>广东</v>
          </cell>
          <cell r="E539" t="str">
            <v>深圳市</v>
          </cell>
          <cell r="F539" t="str">
            <v>招商银行股份有限公司深圳源兴支行</v>
          </cell>
          <cell r="G539" t="str">
            <v>755928414610101</v>
          </cell>
          <cell r="H539" t="str">
            <v>308584001784</v>
          </cell>
        </row>
        <row r="540">
          <cell r="C540" t="str">
            <v>深圳市德莱检测技术有限公司</v>
          </cell>
          <cell r="D540" t="str">
            <v>广东</v>
          </cell>
          <cell r="E540" t="str">
            <v>深圳市</v>
          </cell>
          <cell r="F540" t="str">
            <v>招商银行深圳翠竹支行</v>
          </cell>
          <cell r="G540" t="str">
            <v>755931718010901</v>
          </cell>
          <cell r="H540" t="str">
            <v>308584001434</v>
          </cell>
        </row>
        <row r="541">
          <cell r="C541" t="str">
            <v>深圳琥珀虚颜智能科技有限公司</v>
          </cell>
          <cell r="D541" t="str">
            <v>广东</v>
          </cell>
          <cell r="E541" t="str">
            <v>深圳市</v>
          </cell>
          <cell r="F541" t="str">
            <v>招商银行股份有限公司深圳科发支行</v>
          </cell>
          <cell r="G541" t="str">
            <v>755940535310802</v>
          </cell>
          <cell r="H541" t="str">
            <v>308584001733</v>
          </cell>
        </row>
        <row r="542">
          <cell r="C542" t="str">
            <v>深圳市新东宝五金制品有限公司</v>
          </cell>
          <cell r="D542" t="str">
            <v>广东</v>
          </cell>
          <cell r="E542" t="str">
            <v>深圳市</v>
          </cell>
          <cell r="F542" t="str">
            <v>中国银行股份有限公司深圳坪地支行</v>
          </cell>
          <cell r="G542" t="str">
            <v>757557951253</v>
          </cell>
          <cell r="H542" t="str">
            <v>104584002316</v>
          </cell>
        </row>
        <row r="543">
          <cell r="C543" t="str">
            <v>深圳市金百泽电子科技股份有限公司</v>
          </cell>
          <cell r="D543" t="str">
            <v>广东</v>
          </cell>
          <cell r="E543" t="str">
            <v>深圳市</v>
          </cell>
          <cell r="F543" t="str">
            <v>中国银行股份有限公司深圳科技园支行</v>
          </cell>
          <cell r="G543" t="str">
            <v>758857947179</v>
          </cell>
          <cell r="H543" t="str">
            <v>104584001436</v>
          </cell>
        </row>
        <row r="544">
          <cell r="C544" t="str">
            <v>北京市君泽君（深圳）律师事务所</v>
          </cell>
          <cell r="D544" t="str">
            <v>广东</v>
          </cell>
          <cell r="E544" t="str">
            <v>深圳市</v>
          </cell>
          <cell r="F544" t="str">
            <v>中国银行股份有限公司深圳市民中心支行</v>
          </cell>
          <cell r="G544" t="str">
            <v>761457957790</v>
          </cell>
          <cell r="H544" t="str">
            <v>104584002679</v>
          </cell>
        </row>
        <row r="545">
          <cell r="C545" t="str">
            <v>葳统科技（深圳）有限公司</v>
          </cell>
          <cell r="D545" t="str">
            <v>广东</v>
          </cell>
          <cell r="E545" t="str">
            <v>深圳市</v>
          </cell>
          <cell r="F545" t="str">
            <v>中国银行股份有限公司深圳龙兴支行</v>
          </cell>
          <cell r="G545" t="str">
            <v>762759705980</v>
          </cell>
          <cell r="H545" t="str">
            <v>104584001707</v>
          </cell>
        </row>
        <row r="546">
          <cell r="C546" t="str">
            <v>深圳市悦目光学器件有限公司</v>
          </cell>
          <cell r="D546" t="str">
            <v>广东</v>
          </cell>
          <cell r="E546" t="str">
            <v>深圳市</v>
          </cell>
          <cell r="F546" t="str">
            <v>中国银行股份有限公司深圳福田保税区支行</v>
          </cell>
          <cell r="G546" t="str">
            <v>764057946134</v>
          </cell>
          <cell r="H546" t="str">
            <v>104584001549</v>
          </cell>
        </row>
        <row r="547">
          <cell r="C547" t="str">
            <v>深圳市天马力能源科技有限公司</v>
          </cell>
          <cell r="D547" t="str">
            <v>广东</v>
          </cell>
          <cell r="E547" t="str">
            <v>深圳市</v>
          </cell>
          <cell r="F547" t="str">
            <v>中国银行股份有限公司深圳福建大厦支行</v>
          </cell>
          <cell r="G547" t="str">
            <v>764057951610</v>
          </cell>
          <cell r="H547" t="str">
            <v>104584002357</v>
          </cell>
        </row>
        <row r="548">
          <cell r="C548" t="str">
            <v>深圳市澳德鸿电子科技有限公司</v>
          </cell>
          <cell r="D548" t="str">
            <v>广东</v>
          </cell>
          <cell r="E548" t="str">
            <v>深圳市</v>
          </cell>
          <cell r="F548" t="str">
            <v>中国银行股份有限公司深圳龙岗支行</v>
          </cell>
          <cell r="G548" t="str">
            <v>765357947721</v>
          </cell>
          <cell r="H548" t="str">
            <v>104584002130</v>
          </cell>
        </row>
        <row r="549">
          <cell r="C549" t="str">
            <v>深圳市骏桦光典电子有限公司</v>
          </cell>
          <cell r="D549" t="str">
            <v>广东</v>
          </cell>
          <cell r="E549" t="str">
            <v>深圳市</v>
          </cell>
          <cell r="F549" t="str">
            <v>中国银行股份有限公司深圳新沙支行</v>
          </cell>
          <cell r="G549" t="str">
            <v>765364345388</v>
          </cell>
          <cell r="H549" t="str">
            <v>104584001820</v>
          </cell>
        </row>
        <row r="550">
          <cell r="C550" t="str">
            <v>南京沃尔福电子科技有限公司</v>
          </cell>
          <cell r="F550" t="str">
            <v>中国光大银行南京分行江宁支行</v>
          </cell>
          <cell r="G550" t="str">
            <v>7655 0188 0001 39084</v>
          </cell>
          <cell r="H550" t="str">
            <v>3003 01001002</v>
          </cell>
        </row>
        <row r="551">
          <cell r="C551" t="str">
            <v>南京宝尚电子科技有限公司</v>
          </cell>
          <cell r="D551" t="str">
            <v>江苏</v>
          </cell>
          <cell r="E551" t="str">
            <v>南京市</v>
          </cell>
          <cell r="F551" t="str">
            <v>中国光大银行南京分行江宁支行</v>
          </cell>
          <cell r="G551" t="str">
            <v>76550188000088332</v>
          </cell>
          <cell r="H551" t="str">
            <v>303301001002</v>
          </cell>
        </row>
        <row r="552">
          <cell r="C552" t="str">
            <v>深圳市恩凯特电子有限公司</v>
          </cell>
          <cell r="D552" t="str">
            <v>广东</v>
          </cell>
          <cell r="E552" t="str">
            <v>深圳市</v>
          </cell>
          <cell r="F552" t="str">
            <v>中国银行股份有限公司深圳上步支行</v>
          </cell>
          <cell r="G552" t="str">
            <v>766657930480</v>
          </cell>
          <cell r="H552" t="str">
            <v>104584001098</v>
          </cell>
        </row>
        <row r="553">
          <cell r="C553" t="str">
            <v>深圳市维力谷无线技术股份有限公司</v>
          </cell>
          <cell r="D553" t="str">
            <v>广东</v>
          </cell>
          <cell r="E553" t="str">
            <v>深圳市</v>
          </cell>
          <cell r="F553" t="str">
            <v>中国银行股份有限公司深圳龙岗支行</v>
          </cell>
          <cell r="G553" t="str">
            <v>769259770672</v>
          </cell>
          <cell r="H553" t="str">
            <v>104584002130</v>
          </cell>
        </row>
        <row r="554">
          <cell r="C554" t="str">
            <v>东莞市东雄节能科技有限公司</v>
          </cell>
          <cell r="D554" t="str">
            <v>广东</v>
          </cell>
          <cell r="E554" t="str">
            <v>东莞市</v>
          </cell>
          <cell r="F554" t="str">
            <v>招商银行股份有限公司东莞南城支行</v>
          </cell>
          <cell r="G554" t="str">
            <v>769904280310828</v>
          </cell>
          <cell r="H554" t="str">
            <v>308602034063</v>
          </cell>
        </row>
        <row r="555">
          <cell r="C555" t="str">
            <v>深圳市艾尔瑞通讯科技有限公司</v>
          </cell>
          <cell r="D555" t="str">
            <v>广东</v>
          </cell>
          <cell r="E555" t="str">
            <v>深圳市</v>
          </cell>
          <cell r="F555" t="str">
            <v>中国银行股份有限公司深圳大浪支行</v>
          </cell>
          <cell r="G555" t="str">
            <v>770563011177</v>
          </cell>
          <cell r="H555" t="str">
            <v>104584001637</v>
          </cell>
        </row>
        <row r="556">
          <cell r="C556" t="str">
            <v>深圳市维新科电子有限公司</v>
          </cell>
          <cell r="D556" t="str">
            <v>广东</v>
          </cell>
          <cell r="E556" t="str">
            <v>深圳市</v>
          </cell>
          <cell r="F556" t="str">
            <v>中国银行股份有限公司深圳龙城支行</v>
          </cell>
          <cell r="G556" t="str">
            <v>774457956789</v>
          </cell>
          <cell r="H556" t="str">
            <v>104584002638</v>
          </cell>
        </row>
        <row r="557">
          <cell r="C557" t="str">
            <v>深圳市钜航连接器有限公司</v>
          </cell>
          <cell r="D557" t="str">
            <v>广东</v>
          </cell>
          <cell r="E557" t="str">
            <v>深圳市</v>
          </cell>
          <cell r="F557" t="str">
            <v>中国银行股份有限公司深圳坂田支行</v>
          </cell>
          <cell r="G557" t="str">
            <v>774459081474</v>
          </cell>
          <cell r="H557" t="str">
            <v>104584002620</v>
          </cell>
        </row>
        <row r="558">
          <cell r="C558" t="str">
            <v>深圳市强达电路有限公司</v>
          </cell>
          <cell r="D558" t="str">
            <v>广东</v>
          </cell>
          <cell r="E558" t="str">
            <v>深圳市</v>
          </cell>
          <cell r="F558" t="str">
            <v>中国银行股份有限公司深圳福永支行</v>
          </cell>
          <cell r="G558" t="str">
            <v>775757950439</v>
          </cell>
          <cell r="H558" t="str">
            <v>104584002308</v>
          </cell>
        </row>
        <row r="559">
          <cell r="C559" t="str">
            <v>深圳市富森辉电子有限公司</v>
          </cell>
          <cell r="D559" t="str">
            <v>广东</v>
          </cell>
          <cell r="E559" t="str">
            <v>深圳市</v>
          </cell>
          <cell r="F559" t="str">
            <v>中国银行股份有限公司深圳高新区支行</v>
          </cell>
          <cell r="G559" t="str">
            <v>775757958382</v>
          </cell>
          <cell r="H559" t="str">
            <v>104584002687</v>
          </cell>
        </row>
        <row r="560">
          <cell r="C560" t="str">
            <v>深圳市易居客电子有限公司</v>
          </cell>
          <cell r="D560" t="str">
            <v>广东</v>
          </cell>
          <cell r="E560" t="str">
            <v>深圳市</v>
          </cell>
          <cell r="F560" t="str">
            <v>中国银行股份有限公司深圳龙岗支行</v>
          </cell>
          <cell r="G560" t="str">
            <v>775762764538</v>
          </cell>
          <cell r="H560" t="str">
            <v>104584002130</v>
          </cell>
        </row>
        <row r="561">
          <cell r="C561" t="str">
            <v>深圳市海曼科技股份有限公司</v>
          </cell>
          <cell r="D561" t="str">
            <v>广东</v>
          </cell>
          <cell r="E561" t="str">
            <v>深圳市</v>
          </cell>
          <cell r="F561" t="str">
            <v>中国银行股份有限公司深圳观澜支行</v>
          </cell>
          <cell r="G561" t="str">
            <v>775766361206</v>
          </cell>
          <cell r="H561" t="str">
            <v>104584001590</v>
          </cell>
        </row>
        <row r="562">
          <cell r="C562" t="str">
            <v>武汉复智房地产开发有限公司</v>
          </cell>
          <cell r="D562" t="str">
            <v>湖北</v>
          </cell>
          <cell r="E562" t="str">
            <v>武汉市</v>
          </cell>
          <cell r="F562" t="str">
            <v>中国光大银行武汉中北支行</v>
          </cell>
          <cell r="G562" t="str">
            <v>77580188000166193</v>
          </cell>
          <cell r="H562" t="str">
            <v>303521000165</v>
          </cell>
        </row>
        <row r="563">
          <cell r="C563" t="str">
            <v>深圳市海威思科技有限公司</v>
          </cell>
          <cell r="F563" t="str">
            <v>光大深圳宝中支行</v>
          </cell>
          <cell r="G563" t="str">
            <v>7822 0188 0001 56815</v>
          </cell>
          <cell r="H563" t="str">
            <v>3035 8407 8221</v>
          </cell>
        </row>
        <row r="564">
          <cell r="C564" t="str">
            <v>深奇浩智造（深圳）有限公司</v>
          </cell>
          <cell r="D564" t="str">
            <v>广东</v>
          </cell>
          <cell r="E564" t="str">
            <v>深圳市</v>
          </cell>
          <cell r="F564" t="str">
            <v>上海浦东发展银行深圳分行龙岗支行</v>
          </cell>
          <cell r="G564" t="str">
            <v>79070078801300000210</v>
          </cell>
          <cell r="H564" t="str">
            <v>310584000055</v>
          </cell>
        </row>
        <row r="565">
          <cell r="C565" t="str">
            <v>深圳市锐吉电子科技有限公司</v>
          </cell>
          <cell r="D565" t="str">
            <v>广东</v>
          </cell>
          <cell r="E565" t="str">
            <v>深圳市</v>
          </cell>
          <cell r="F565" t="str">
            <v>上海浦东发展银行深圳分行龙岗支行</v>
          </cell>
          <cell r="G565" t="str">
            <v>79070155200000791</v>
          </cell>
          <cell r="H565" t="str">
            <v>310584000055</v>
          </cell>
        </row>
        <row r="566">
          <cell r="C566" t="str">
            <v>中山市聚强橡胶制品有限公司</v>
          </cell>
          <cell r="D566" t="str">
            <v>广东</v>
          </cell>
          <cell r="E566" t="str">
            <v>中山市</v>
          </cell>
          <cell r="F566" t="str">
            <v>中国银行股份有限公司中山小榄阳光美加支行</v>
          </cell>
          <cell r="G566" t="str">
            <v>6275 71395801</v>
          </cell>
          <cell r="H566">
            <v>104603049473</v>
          </cell>
        </row>
        <row r="567">
          <cell r="C567" t="str">
            <v>佛山市南海峰峦电器有限公司</v>
          </cell>
          <cell r="F567" t="str">
            <v>广东南海农村商业银行股份有限公司西樵同信分理处</v>
          </cell>
          <cell r="G567" t="str">
            <v>80020000004371868</v>
          </cell>
          <cell r="H567" t="str">
            <v>3145 88021997</v>
          </cell>
        </row>
        <row r="568">
          <cell r="C568" t="str">
            <v>长沙超体智能科技有限公司</v>
          </cell>
          <cell r="D568" t="str">
            <v>湖南</v>
          </cell>
          <cell r="E568" t="str">
            <v>长沙市</v>
          </cell>
          <cell r="F568" t="str">
            <v>长沙银行股份有限公司东城支行</v>
          </cell>
          <cell r="G568" t="str">
            <v>800217295702017</v>
          </cell>
          <cell r="H568" t="str">
            <v>313551091036</v>
          </cell>
        </row>
        <row r="569">
          <cell r="C569" t="str">
            <v>张家港同皓电子有限公司</v>
          </cell>
          <cell r="D569" t="str">
            <v>江苏</v>
          </cell>
          <cell r="E569" t="str">
            <v>张家港市</v>
          </cell>
          <cell r="F569" t="str">
            <v>张家港农村商业银行塘市支行</v>
          </cell>
          <cell r="G569" t="str">
            <v>802000008816888</v>
          </cell>
          <cell r="H569" t="str">
            <v>314305686007</v>
          </cell>
        </row>
        <row r="570">
          <cell r="C570" t="str">
            <v>北京海林智能科技有限公司</v>
          </cell>
          <cell r="F570" t="str">
            <v>中信银行股份有限公司北京回龙观支行</v>
          </cell>
          <cell r="G570" t="str">
            <v>8110 701013301387213</v>
          </cell>
          <cell r="H570" t="str">
            <v>3021 00011665</v>
          </cell>
        </row>
        <row r="571">
          <cell r="C571" t="str">
            <v>杭州春度投资合伙企业（有限合伙）</v>
          </cell>
          <cell r="D571" t="str">
            <v>浙江</v>
          </cell>
          <cell r="E571" t="str">
            <v>杭州市</v>
          </cell>
          <cell r="F571" t="str">
            <v>中信银行杭州余杭支行</v>
          </cell>
          <cell r="G571" t="str">
            <v>8110801012801044471</v>
          </cell>
          <cell r="H571" t="str">
            <v>302331033143</v>
          </cell>
        </row>
        <row r="572">
          <cell r="C572" t="str">
            <v>广东省电信规划设计院有限公司</v>
          </cell>
          <cell r="D572" t="str">
            <v>江苏</v>
          </cell>
          <cell r="E572" t="str">
            <v>南京市</v>
          </cell>
          <cell r="F572" t="str">
            <v>中信银行南京分行营业部</v>
          </cell>
          <cell r="G572" t="str">
            <v>8110901012800559594</v>
          </cell>
          <cell r="H572" t="str">
            <v>302301003210</v>
          </cell>
        </row>
        <row r="573">
          <cell r="C573" t="str">
            <v>深圳市海之韵电子有限公司</v>
          </cell>
          <cell r="D573" t="str">
            <v>广东</v>
          </cell>
          <cell r="E573" t="str">
            <v>深圳市</v>
          </cell>
          <cell r="F573" t="str">
            <v>招商银行深圳新时代支行</v>
          </cell>
          <cell r="G573" t="str">
            <v>812280539210001</v>
          </cell>
          <cell r="H573" t="str">
            <v>308584001081</v>
          </cell>
        </row>
        <row r="574">
          <cell r="C574" t="str">
            <v>山下电子贸易（深圳）有限公司</v>
          </cell>
          <cell r="D574" t="str">
            <v>广东</v>
          </cell>
          <cell r="E574" t="str">
            <v>深圳市</v>
          </cell>
          <cell r="F574" t="str">
            <v>招商银行深圳上步支行</v>
          </cell>
          <cell r="G574" t="str">
            <v>814586708910001</v>
          </cell>
          <cell r="H574" t="str">
            <v>308584001266</v>
          </cell>
        </row>
        <row r="575">
          <cell r="C575" t="str">
            <v>深圳市宗房物业管理有限公司</v>
          </cell>
          <cell r="D575" t="str">
            <v>广东</v>
          </cell>
          <cell r="E575" t="str">
            <v>深圳市</v>
          </cell>
          <cell r="F575" t="str">
            <v>中国银行股份有限公司深圳龙岗支行</v>
          </cell>
          <cell r="G575" t="str">
            <v>817010431108091001</v>
          </cell>
          <cell r="H575" t="str">
            <v>104584002130</v>
          </cell>
        </row>
        <row r="576">
          <cell r="C576" t="str">
            <v>深圳市微桥科技有限公司</v>
          </cell>
          <cell r="D576" t="str">
            <v>广东</v>
          </cell>
          <cell r="E576" t="str">
            <v>深圳市</v>
          </cell>
          <cell r="F576" t="str">
            <v>招商银行深圳深纺大厦支行</v>
          </cell>
          <cell r="G576" t="str">
            <v>819585053810001</v>
          </cell>
          <cell r="H576" t="str">
            <v>308584001627</v>
          </cell>
        </row>
        <row r="577">
          <cell r="C577" t="str">
            <v>深圳市云傲电子有限公司</v>
          </cell>
          <cell r="D577" t="str">
            <v>广东</v>
          </cell>
          <cell r="E577" t="str">
            <v>深圳市</v>
          </cell>
          <cell r="F577" t="str">
            <v>招商银行股份有限公司深圳创维大厦支行</v>
          </cell>
          <cell r="G577" t="str">
            <v>819585681610001</v>
          </cell>
          <cell r="H577" t="str">
            <v>308584001065</v>
          </cell>
        </row>
        <row r="578">
          <cell r="C578" t="str">
            <v>醴陵市同济数码办公用品经营部</v>
          </cell>
          <cell r="D578" t="str">
            <v>湖南</v>
          </cell>
          <cell r="E578" t="str">
            <v>醴陵市</v>
          </cell>
          <cell r="F578" t="str">
            <v>湖南醴陵农村商业银行股份有限公司</v>
          </cell>
          <cell r="G578" t="str">
            <v>82010750000002475</v>
          </cell>
          <cell r="H578" t="str">
            <v>314552540017</v>
          </cell>
        </row>
        <row r="579">
          <cell r="C579" t="str">
            <v>苏州华科电子有限公司</v>
          </cell>
          <cell r="D579" t="str">
            <v>江苏</v>
          </cell>
          <cell r="E579" t="str">
            <v>苏州市</v>
          </cell>
          <cell r="F579" t="str">
            <v>上海浦东发展银行苏州分行</v>
          </cell>
          <cell r="G579" t="str">
            <v>8314135505581</v>
          </cell>
          <cell r="H579" t="str">
            <v>310305000013</v>
          </cell>
        </row>
        <row r="580">
          <cell r="C580" t="str">
            <v>北京东方中科集成科技股份有限公司</v>
          </cell>
          <cell r="D580" t="str">
            <v>北京</v>
          </cell>
          <cell r="E580" t="str">
            <v>北京市</v>
          </cell>
          <cell r="F580" t="str">
            <v>招商银行股份有限公司北京西三环支行</v>
          </cell>
          <cell r="G580" t="str">
            <v>862080802710001</v>
          </cell>
          <cell r="H580" t="str">
            <v>308100005133</v>
          </cell>
        </row>
        <row r="581">
          <cell r="C581" t="str">
            <v>济南历下清风广告制作工作室</v>
          </cell>
          <cell r="D581" t="str">
            <v>山东</v>
          </cell>
          <cell r="E581" t="str">
            <v>济南市</v>
          </cell>
          <cell r="F581" t="str">
            <v>齐鲁银行济南柳行支行</v>
          </cell>
          <cell r="G581" t="str">
            <v>86611767101421003189</v>
          </cell>
          <cell r="H581" t="str">
            <v>313451007676</v>
          </cell>
        </row>
        <row r="582">
          <cell r="C582" t="str">
            <v>常州飞阳电子科技有限公司</v>
          </cell>
          <cell r="D582" t="str">
            <v>江苏</v>
          </cell>
          <cell r="E582" t="str">
            <v>常州市</v>
          </cell>
          <cell r="F582" t="str">
            <v>江苏江南农村商业银行股份有限公司常州市孟河支行</v>
          </cell>
          <cell r="G582" t="str">
            <v>88201100012010000000275</v>
          </cell>
          <cell r="H582" t="str">
            <v>314304011260</v>
          </cell>
        </row>
        <row r="583">
          <cell r="C583" t="str">
            <v>伍尔特（天津）电子有限公司</v>
          </cell>
          <cell r="D583" t="str">
            <v>天津</v>
          </cell>
          <cell r="E583" t="str">
            <v>天津市</v>
          </cell>
          <cell r="F583" t="str">
            <v>汇丰银行（中国）有限公司天津分行</v>
          </cell>
          <cell r="G583" t="str">
            <v>925000234011</v>
          </cell>
          <cell r="H583" t="str">
            <v>501110000015</v>
          </cell>
        </row>
        <row r="584">
          <cell r="C584" t="str">
            <v>南京创倍希电子有限公司</v>
          </cell>
          <cell r="D584" t="str">
            <v>江苏</v>
          </cell>
          <cell r="E584" t="str">
            <v>南京市</v>
          </cell>
          <cell r="F584" t="str">
            <v>上海浦东发展银行南京分行</v>
          </cell>
          <cell r="G584" t="str">
            <v>93010154740002857</v>
          </cell>
          <cell r="H584" t="str">
            <v>310301000016</v>
          </cell>
        </row>
        <row r="585">
          <cell r="C585" t="str">
            <v>南京荣茂电子科技发展有限公司</v>
          </cell>
          <cell r="D585" t="str">
            <v>江苏</v>
          </cell>
          <cell r="E585" t="str">
            <v>南京市</v>
          </cell>
          <cell r="F585" t="str">
            <v>上海浦东发展银行南京分行</v>
          </cell>
          <cell r="G585" t="str">
            <v>93010154740006580</v>
          </cell>
          <cell r="H585" t="str">
            <v>310301000016</v>
          </cell>
        </row>
        <row r="586">
          <cell r="C586" t="str">
            <v>南京金容华电子有限公司</v>
          </cell>
          <cell r="D586" t="str">
            <v>江苏</v>
          </cell>
          <cell r="E586" t="str">
            <v>南京市</v>
          </cell>
          <cell r="F586" t="str">
            <v>上海浦东发展银行南京分行</v>
          </cell>
          <cell r="G586" t="str">
            <v>93010154740009496</v>
          </cell>
          <cell r="H586" t="str">
            <v>310301000016</v>
          </cell>
        </row>
        <row r="587">
          <cell r="C587" t="str">
            <v>南京维特斯电子电气有限公司</v>
          </cell>
          <cell r="D587" t="str">
            <v>江苏</v>
          </cell>
          <cell r="E587" t="str">
            <v>南京市</v>
          </cell>
          <cell r="F587" t="str">
            <v>上海浦东发展银行南京分行</v>
          </cell>
          <cell r="G587" t="str">
            <v>93010154740010339</v>
          </cell>
          <cell r="H587" t="str">
            <v>310301000016</v>
          </cell>
        </row>
        <row r="588">
          <cell r="C588" t="str">
            <v>南京伯特利电子有限公司</v>
          </cell>
          <cell r="D588" t="str">
            <v>江苏</v>
          </cell>
          <cell r="E588" t="str">
            <v>南京市</v>
          </cell>
          <cell r="F588" t="str">
            <v>上海浦东发展银行南京分行</v>
          </cell>
          <cell r="G588" t="str">
            <v>93010154740013579</v>
          </cell>
          <cell r="H588" t="str">
            <v>310301000016</v>
          </cell>
        </row>
        <row r="589">
          <cell r="C589" t="str">
            <v>南京时间商标事务所有限公司</v>
          </cell>
          <cell r="D589" t="str">
            <v>江苏</v>
          </cell>
          <cell r="E589" t="str">
            <v>南京市</v>
          </cell>
          <cell r="F589" t="str">
            <v>上海浦东发展银行南京分行城中支行</v>
          </cell>
          <cell r="G589" t="str">
            <v>93050154740000593</v>
          </cell>
          <cell r="H589" t="str">
            <v>310301000057</v>
          </cell>
        </row>
        <row r="590">
          <cell r="C590" t="str">
            <v>南京索利奥电源科技有限公司</v>
          </cell>
          <cell r="D590" t="str">
            <v>江苏</v>
          </cell>
          <cell r="E590" t="str">
            <v>南京市</v>
          </cell>
          <cell r="F590" t="str">
            <v>上海浦东发展银行南京分行城中支行</v>
          </cell>
          <cell r="G590" t="str">
            <v>93050154740004530</v>
          </cell>
          <cell r="H590" t="str">
            <v>310301000057</v>
          </cell>
        </row>
        <row r="591">
          <cell r="C591" t="str">
            <v>南京物联传感技术有限公司</v>
          </cell>
          <cell r="D591" t="str">
            <v>江苏</v>
          </cell>
          <cell r="E591" t="str">
            <v>南京市</v>
          </cell>
          <cell r="F591" t="str">
            <v>上海浦东发展银行南京江宁支行</v>
          </cell>
          <cell r="G591" t="str">
            <v>93130078801500000181</v>
          </cell>
          <cell r="H591" t="str">
            <v>313301008284</v>
          </cell>
        </row>
        <row r="592">
          <cell r="C592" t="str">
            <v>江苏端木软件技术有限公司</v>
          </cell>
          <cell r="D592" t="str">
            <v>江苏</v>
          </cell>
          <cell r="E592" t="str">
            <v>南京市</v>
          </cell>
          <cell r="F592" t="str">
            <v>上海浦东发展银行南京雨花支行</v>
          </cell>
          <cell r="G592" t="str">
            <v>93220154740001700</v>
          </cell>
          <cell r="H592" t="str">
            <v>310301000215</v>
          </cell>
        </row>
        <row r="593">
          <cell r="C593" t="str">
            <v>宁波向往智能科技有限公司</v>
          </cell>
          <cell r="D593" t="str">
            <v>浙江</v>
          </cell>
          <cell r="E593" t="str">
            <v>宁波市</v>
          </cell>
          <cell r="F593" t="str">
            <v>上海浦东发展银行股份有限公司宁波高新区支行</v>
          </cell>
          <cell r="G593" t="str">
            <v>94130154740002981</v>
          </cell>
          <cell r="H593" t="str">
            <v>310332000109</v>
          </cell>
        </row>
        <row r="594">
          <cell r="C594" t="str">
            <v>湖南微时代科技股份有限公司</v>
          </cell>
          <cell r="D594" t="str">
            <v>湖南</v>
          </cell>
          <cell r="E594" t="str">
            <v>长沙市</v>
          </cell>
          <cell r="F594" t="str">
            <v>中国邮政储蓄银行股份有限公司长沙市华夏支行</v>
          </cell>
          <cell r="G594" t="str">
            <v>943002010026898889</v>
          </cell>
          <cell r="H594" t="str">
            <v>403551002588</v>
          </cell>
        </row>
        <row r="595">
          <cell r="C595" t="str">
            <v>东莞市厚街耀美五金厂</v>
          </cell>
          <cell r="D595" t="str">
            <v>广东</v>
          </cell>
          <cell r="E595" t="str">
            <v>东莞市</v>
          </cell>
          <cell r="F595" t="str">
            <v>中国邮政储蓄银行股份有限公司东莞市虎门支行</v>
          </cell>
          <cell r="G595" t="str">
            <v>944003010000482286</v>
          </cell>
          <cell r="H595" t="str">
            <v>403602000680</v>
          </cell>
        </row>
        <row r="596">
          <cell r="C596" t="str">
            <v>杭州晟元数据安全技术股份有限公司</v>
          </cell>
          <cell r="D596" t="str">
            <v>浙江</v>
          </cell>
          <cell r="E596" t="str">
            <v>杭州市</v>
          </cell>
          <cell r="F596" t="str">
            <v>上海浦东发展银行股份有限公司杭州求是支行</v>
          </cell>
          <cell r="G596" t="str">
            <v>95180154740000559</v>
          </cell>
          <cell r="H596" t="str">
            <v>310331000156</v>
          </cell>
        </row>
        <row r="597">
          <cell r="C597" t="str">
            <v>中山市小榄镇精勤五金塑料厂</v>
          </cell>
          <cell r="F597" t="str">
            <v>广发银行绩东支行</v>
          </cell>
          <cell r="G597" t="str">
            <v>95508 8000 2518 1002 34</v>
          </cell>
          <cell r="H597" t="str">
            <v>3066 03000124</v>
          </cell>
        </row>
        <row r="598">
          <cell r="C598" t="str">
            <v>上海七牛信息技术有限公司</v>
          </cell>
          <cell r="D598" t="str">
            <v>上海</v>
          </cell>
          <cell r="E598" t="str">
            <v>上海市</v>
          </cell>
          <cell r="F598" t="str">
            <v>上海浦东发展银行杨浦支行</v>
          </cell>
          <cell r="G598" t="str">
            <v>98120154740008821</v>
          </cell>
          <cell r="H598" t="str">
            <v>310290000110</v>
          </cell>
        </row>
        <row r="599">
          <cell r="C599" t="str">
            <v>上海汇展国际物流有限公司</v>
          </cell>
          <cell r="D599" t="str">
            <v>上海</v>
          </cell>
          <cell r="E599" t="str">
            <v>上海市</v>
          </cell>
          <cell r="F599" t="str">
            <v>上海浦东发展银行股份有限公司大宁支行</v>
          </cell>
          <cell r="G599" t="str">
            <v>98590154740000943</v>
          </cell>
          <cell r="H599" t="str">
            <v>310290098594</v>
          </cell>
        </row>
        <row r="600">
          <cell r="C600" t="str">
            <v>深圳市首品兴业科技有限公司</v>
          </cell>
          <cell r="D600" t="str">
            <v>广东</v>
          </cell>
          <cell r="E600" t="str">
            <v>深圳市</v>
          </cell>
          <cell r="F600" t="str">
            <v>深圳农村商业银行凤凰支行</v>
          </cell>
          <cell r="G600" t="str">
            <v>000218166226</v>
          </cell>
          <cell r="H600" t="str">
            <v>402584000461</v>
          </cell>
        </row>
        <row r="601">
          <cell r="C601" t="str">
            <v>深圳市永连旺电子有限公司</v>
          </cell>
          <cell r="D601" t="str">
            <v>广东</v>
          </cell>
          <cell r="E601" t="str">
            <v>深圳市</v>
          </cell>
          <cell r="F601" t="str">
            <v>深圳农村商业银行兴围支行</v>
          </cell>
          <cell r="G601" t="str">
            <v>000110856056</v>
          </cell>
          <cell r="H601" t="str">
            <v>402584000507</v>
          </cell>
        </row>
        <row r="602">
          <cell r="C602" t="str">
            <v>深圳市金望电子科技有限公司</v>
          </cell>
          <cell r="D602" t="str">
            <v>广东</v>
          </cell>
          <cell r="E602" t="str">
            <v>深圳市</v>
          </cell>
          <cell r="F602" t="str">
            <v>深圳农村商业银行丽沙支行</v>
          </cell>
          <cell r="G602" t="str">
            <v>000146071290</v>
          </cell>
          <cell r="H602" t="str">
            <v>402584000718</v>
          </cell>
        </row>
        <row r="603">
          <cell r="C603" t="str">
            <v>深圳市德来艾美科技有限公司</v>
          </cell>
          <cell r="D603" t="str">
            <v>广东</v>
          </cell>
          <cell r="E603" t="str">
            <v>深圳市</v>
          </cell>
          <cell r="F603" t="str">
            <v>深圳农村商业银行人民路支行</v>
          </cell>
          <cell r="G603" t="str">
            <v>000148272608</v>
          </cell>
          <cell r="H603" t="str">
            <v>402584001132</v>
          </cell>
        </row>
        <row r="604">
          <cell r="C604" t="str">
            <v>深圳市盈扬科技有限公司</v>
          </cell>
          <cell r="D604" t="str">
            <v>广东</v>
          </cell>
          <cell r="E604" t="str">
            <v>深圳市</v>
          </cell>
          <cell r="F604" t="str">
            <v>深圳农村商业银行公明支行</v>
          </cell>
          <cell r="G604" t="str">
            <v>000156999030</v>
          </cell>
          <cell r="H604" t="str">
            <v>402584001825</v>
          </cell>
        </row>
        <row r="605">
          <cell r="C605" t="str">
            <v>深圳市立量投资发展有限公司</v>
          </cell>
          <cell r="D605" t="str">
            <v>广东</v>
          </cell>
          <cell r="E605" t="str">
            <v>深圳市</v>
          </cell>
          <cell r="F605" t="str">
            <v>深圳农村商业银行工业区支行</v>
          </cell>
          <cell r="G605" t="str">
            <v>000112485173</v>
          </cell>
          <cell r="H605" t="str">
            <v>402584002158</v>
          </cell>
        </row>
        <row r="606">
          <cell r="C606" t="str">
            <v>深圳市强度电子有限公司</v>
          </cell>
          <cell r="D606" t="str">
            <v>广东</v>
          </cell>
          <cell r="E606" t="str">
            <v>深圳市</v>
          </cell>
          <cell r="F606" t="str">
            <v>深圳农村商业银行布吉支行</v>
          </cell>
          <cell r="G606" t="str">
            <v>000078774899</v>
          </cell>
          <cell r="H606" t="str">
            <v>402584003728</v>
          </cell>
        </row>
        <row r="607">
          <cell r="C607" t="str">
            <v>深圳市鹏诚信电子有限公司</v>
          </cell>
          <cell r="F607" t="str">
            <v>中国邮政储蓄银行股份有限公司深圳田贝支行</v>
          </cell>
          <cell r="G607" t="str">
            <v xml:space="preserve">9440 39010000000378
</v>
          </cell>
          <cell r="H607" t="str">
            <v>4035 84000118</v>
          </cell>
        </row>
        <row r="608">
          <cell r="C608" t="str">
            <v>一键达智能家居南京有限公司</v>
          </cell>
          <cell r="F608" t="str">
            <v>中国农业银行股份有限公司南京禄口支行</v>
          </cell>
          <cell r="G608" t="str">
            <v>1013 1601040012723</v>
          </cell>
        </row>
        <row r="609">
          <cell r="C609" t="str">
            <v>广东精铣智能科技有限公司</v>
          </cell>
          <cell r="F609" t="str">
            <v>工行东莞长安乌沙支行</v>
          </cell>
          <cell r="G609" t="str">
            <v>2010 0272 0910 0169 787</v>
          </cell>
        </row>
        <row r="610">
          <cell r="C610" t="str">
            <v>南京斐意设计有限责任公司</v>
          </cell>
          <cell r="F610" t="str">
            <v>中国银行南京城南支行</v>
          </cell>
          <cell r="G610" t="str">
            <v>4923 74703927</v>
          </cell>
        </row>
        <row r="611">
          <cell r="C611" t="str">
            <v>方圆广电检验检测股份有限公司</v>
          </cell>
          <cell r="F611" t="str">
            <v>工商银行天津赛达支行</v>
          </cell>
          <cell r="G611" t="str">
            <v>03020 85609100016311</v>
          </cell>
          <cell r="H611" t="str">
            <v>1021 10008564</v>
          </cell>
        </row>
        <row r="612">
          <cell r="C612" t="str">
            <v>东莞市龙旺五金有限公司</v>
          </cell>
          <cell r="F612" t="str">
            <v>东莞农村商业银行长安沙头支行</v>
          </cell>
          <cell r="G612" t="str">
            <v>08021 01900 1000 5348</v>
          </cell>
          <cell r="H612" t="str">
            <v>4026 02008012</v>
          </cell>
        </row>
        <row r="613">
          <cell r="C613" t="str">
            <v>南京典驰电子科技有限公司</v>
          </cell>
          <cell r="F613" t="str">
            <v>中国建设银行股份有限公司南京和燕路支行</v>
          </cell>
          <cell r="G613" t="str">
            <v>3205 0159516200000472</v>
          </cell>
          <cell r="H613" t="str">
            <v>1053 01000554</v>
          </cell>
        </row>
        <row r="614">
          <cell r="C614" t="str">
            <v>广东瑞克斯智能科技有限公司</v>
          </cell>
          <cell r="F614" t="str">
            <v xml:space="preserve">中国建设银行广州南沙东涌支行 </v>
          </cell>
          <cell r="G614" t="str">
            <v>4400 1531406053003214</v>
          </cell>
          <cell r="H614" t="str">
            <v>1055 81018067</v>
          </cell>
        </row>
        <row r="615">
          <cell r="C615" t="str">
            <v>马君豪</v>
          </cell>
          <cell r="F615" t="str">
            <v>交通银行华强支行</v>
          </cell>
          <cell r="G615" t="str">
            <v>6222 6013 1002 1798731</v>
          </cell>
        </row>
        <row r="616">
          <cell r="C616" t="str">
            <v>泰州市东威皮毛工艺厂</v>
          </cell>
          <cell r="F616" t="str">
            <v>泰州市农村商业银行许庄支行</v>
          </cell>
          <cell r="G616" t="str">
            <v>3212 010601201000000527</v>
          </cell>
          <cell r="H616" t="str">
            <v>3143 12894203</v>
          </cell>
        </row>
        <row r="617">
          <cell r="C617" t="str">
            <v>肇庆市瑞和盛泡沫包装有限公司</v>
          </cell>
          <cell r="F617" t="str">
            <v>中国农业银行股份有限公司高要金利支行</v>
          </cell>
          <cell r="G617" t="str">
            <v xml:space="preserve">4464 7601040015913 </v>
          </cell>
          <cell r="H617" t="str">
            <v>1035 93164703</v>
          </cell>
        </row>
        <row r="618">
          <cell r="C618" t="str">
            <v>东莞市厚街拓腾五金厂</v>
          </cell>
          <cell r="F618" t="str">
            <v>东莞农村商业银行厚街白濠支行</v>
          </cell>
          <cell r="G618" t="str">
            <v>090 150  190 010 009  761</v>
          </cell>
          <cell r="H618" t="str">
            <v>4026 02009015</v>
          </cell>
        </row>
        <row r="619">
          <cell r="C619" t="str">
            <v>南京舟拓信息技术有限公司</v>
          </cell>
          <cell r="F619" t="str">
            <v>招商银行南京分行江宁支行</v>
          </cell>
          <cell r="G619" t="str">
            <v>1259 11498810903</v>
          </cell>
          <cell r="H619" t="str">
            <v>3083 01006115</v>
          </cell>
        </row>
        <row r="620">
          <cell r="C620" t="str">
            <v>深圳市代编王国科技有限公司</v>
          </cell>
          <cell r="F620" t="str">
            <v>中国银行-深圳观澜支行</v>
          </cell>
          <cell r="G620" t="str">
            <v>7497 71965067</v>
          </cell>
          <cell r="H620" t="str">
            <v>1045 84001590</v>
          </cell>
        </row>
        <row r="621">
          <cell r="C621" t="str">
            <v>南京新隆立贸易有限公司</v>
          </cell>
          <cell r="F621" t="str">
            <v>建行丰富路支行</v>
          </cell>
          <cell r="G621" t="str">
            <v>3200 1594040052502393</v>
          </cell>
          <cell r="H621" t="str">
            <v>1053 01000281</v>
          </cell>
        </row>
        <row r="622">
          <cell r="C622" t="str">
            <v>珠海市康定电子股份有限公司</v>
          </cell>
          <cell r="F622" t="str">
            <v>工行珠海市吉大支行</v>
          </cell>
          <cell r="G622" t="str">
            <v>2002 020619100128470</v>
          </cell>
          <cell r="H622">
            <v>102585002067</v>
          </cell>
        </row>
        <row r="623">
          <cell r="C623" t="str">
            <v>深圳市途瑞电子科技实业有限公司</v>
          </cell>
          <cell r="F623" t="str">
            <v>中国建设银行深圳华南城支行</v>
          </cell>
          <cell r="G623" t="str">
            <v xml:space="preserve">4425 0100018800001161  </v>
          </cell>
          <cell r="H623" t="str">
            <v>1055 84001459</v>
          </cell>
        </row>
        <row r="624">
          <cell r="C624" t="str">
            <v>牧源天电子（苏州）有限公司</v>
          </cell>
          <cell r="F624" t="str">
            <v>中国工商银行股份有限公司苏州相城陆慕支行</v>
          </cell>
          <cell r="G624" t="str">
            <v>1102 265309100033857</v>
          </cell>
          <cell r="H624" t="str">
            <v>1023 05026531</v>
          </cell>
        </row>
        <row r="625">
          <cell r="C625" t="str">
            <v>深圳市宏盛五金电子有限公司</v>
          </cell>
          <cell r="F625" t="str">
            <v>中国建设银行股份有限公司深圳福前支行</v>
          </cell>
          <cell r="G625" t="str">
            <v>4425 0110190900000619</v>
          </cell>
        </row>
        <row r="626">
          <cell r="C626" t="str">
            <v>深圳市上大科技有限公司</v>
          </cell>
          <cell r="F626" t="str">
            <v>平安银行深圳梅林支行</v>
          </cell>
          <cell r="G626" t="str">
            <v>1101 4526101004</v>
          </cell>
          <cell r="H626" t="str">
            <v>3075 84008771</v>
          </cell>
        </row>
        <row r="627">
          <cell r="C627" t="str">
            <v>东莞市鑫耀五金制造有限公司</v>
          </cell>
          <cell r="F627" t="str">
            <v>兴业银行股份有限公司东莞虎门支行</v>
          </cell>
          <cell r="G627" t="str">
            <v>395 030 100 100 175 187</v>
          </cell>
          <cell r="H627" t="str">
            <v>3096 02003302</v>
          </cell>
        </row>
        <row r="628">
          <cell r="C628" t="str">
            <v>深圳市久诚科技有限公司</v>
          </cell>
          <cell r="F628" t="str">
            <v>上海浦东发展银行深圳市分行</v>
          </cell>
          <cell r="G628" t="str">
            <v>79120 15474 00108 78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4"/>
  <sheetViews>
    <sheetView tabSelected="1" workbookViewId="0">
      <selection activeCell="E7" sqref="E7"/>
    </sheetView>
  </sheetViews>
  <sheetFormatPr defaultRowHeight="13.5"/>
  <cols>
    <col min="1" max="1" width="9" style="46"/>
    <col min="2" max="2" width="28.625" style="46" customWidth="1"/>
    <col min="3" max="3" width="14.125" style="46" customWidth="1"/>
    <col min="4" max="4" width="12.625" style="46" customWidth="1"/>
    <col min="5" max="5" width="11.875" style="46" customWidth="1"/>
    <col min="6" max="6" width="23" style="46" customWidth="1"/>
    <col min="7" max="7" width="15.625" style="46" customWidth="1"/>
    <col min="8" max="8" width="73.25" style="69" customWidth="1"/>
    <col min="9" max="9" width="9" style="46"/>
    <col min="10" max="10" width="10.375" style="46" customWidth="1"/>
    <col min="11" max="11" width="15.875" style="46" customWidth="1"/>
    <col min="12" max="12" width="16.25" style="46" customWidth="1"/>
    <col min="13" max="16384" width="9" style="46"/>
  </cols>
  <sheetData>
    <row r="1" spans="1:13" s="47" customFormat="1" ht="31.5" customHeight="1">
      <c r="A1" s="80" t="s">
        <v>0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</row>
    <row r="2" spans="1:13" s="49" customFormat="1" ht="27">
      <c r="A2" s="1" t="s">
        <v>1</v>
      </c>
      <c r="B2" s="2" t="s">
        <v>2</v>
      </c>
      <c r="C2" s="3" t="s">
        <v>3</v>
      </c>
      <c r="D2" s="3" t="s">
        <v>4</v>
      </c>
      <c r="E2" s="3" t="s">
        <v>5</v>
      </c>
      <c r="F2" s="2" t="s">
        <v>134</v>
      </c>
      <c r="G2" s="2" t="s">
        <v>6</v>
      </c>
      <c r="H2" s="48" t="s">
        <v>135</v>
      </c>
      <c r="I2" s="4" t="s">
        <v>7</v>
      </c>
      <c r="J2" s="2" t="s">
        <v>8</v>
      </c>
      <c r="K2" s="5" t="s">
        <v>9</v>
      </c>
      <c r="L2" s="5" t="s">
        <v>10</v>
      </c>
      <c r="M2" s="2" t="s">
        <v>11</v>
      </c>
    </row>
    <row r="3" spans="1:13" s="49" customFormat="1" ht="20.100000000000001" customHeight="1">
      <c r="A3" s="10">
        <v>15390</v>
      </c>
      <c r="B3" s="10" t="s">
        <v>125</v>
      </c>
      <c r="C3" s="11">
        <v>624</v>
      </c>
      <c r="D3" s="11">
        <v>624</v>
      </c>
      <c r="E3" s="11">
        <v>624</v>
      </c>
      <c r="F3" s="10" t="s">
        <v>102</v>
      </c>
      <c r="G3" s="10" t="s">
        <v>126</v>
      </c>
      <c r="H3" s="50"/>
      <c r="I3" s="8" t="s">
        <v>136</v>
      </c>
      <c r="J3" s="10" t="s">
        <v>137</v>
      </c>
      <c r="K3" s="9"/>
      <c r="L3" s="9"/>
      <c r="M3" s="9"/>
    </row>
    <row r="4" spans="1:13" s="49" customFormat="1" ht="31.5" customHeight="1">
      <c r="A4" s="6">
        <v>15389</v>
      </c>
      <c r="B4" s="7" t="s">
        <v>138</v>
      </c>
      <c r="C4" s="15">
        <v>241</v>
      </c>
      <c r="D4" s="15">
        <v>241</v>
      </c>
      <c r="E4" s="15">
        <v>241</v>
      </c>
      <c r="F4" s="45" t="s">
        <v>131</v>
      </c>
      <c r="G4" s="17" t="s">
        <v>139</v>
      </c>
      <c r="H4" s="51"/>
      <c r="I4" s="16" t="s">
        <v>140</v>
      </c>
      <c r="J4" s="17" t="s">
        <v>141</v>
      </c>
      <c r="K4" s="9"/>
      <c r="L4" s="9"/>
      <c r="M4" s="9"/>
    </row>
    <row r="5" spans="1:13" s="49" customFormat="1" ht="20.100000000000001" customHeight="1">
      <c r="A5" s="10">
        <v>15205</v>
      </c>
      <c r="B5" s="10" t="s">
        <v>81</v>
      </c>
      <c r="C5" s="11">
        <v>8649.7999999999993</v>
      </c>
      <c r="D5" s="11">
        <v>8649.7999999999993</v>
      </c>
      <c r="E5" s="11">
        <v>8649.7999999999993</v>
      </c>
      <c r="F5" s="10" t="s">
        <v>142</v>
      </c>
      <c r="G5" s="10" t="s">
        <v>143</v>
      </c>
      <c r="H5" s="52" t="s">
        <v>144</v>
      </c>
      <c r="I5" s="8" t="s">
        <v>145</v>
      </c>
      <c r="J5" s="10" t="s">
        <v>146</v>
      </c>
      <c r="K5" s="9" t="str">
        <f>VLOOKUP(B5,[1]收款人!C:F,4,0)</f>
        <v>东莞农村商业银行股份有限公司樟木头支行</v>
      </c>
      <c r="L5" s="9" t="str">
        <f>VLOOKUP(B5,[1]收款人!C:G,5,0)</f>
        <v>170030190010005447</v>
      </c>
      <c r="M5" s="9" t="str">
        <f>VLOOKUP(B5,[1]收款人!C:H,6,0)</f>
        <v>402602017015</v>
      </c>
    </row>
    <row r="6" spans="1:13" s="49" customFormat="1" ht="20.100000000000001" customHeight="1">
      <c r="A6" s="6">
        <v>15083</v>
      </c>
      <c r="B6" s="6" t="s">
        <v>88</v>
      </c>
      <c r="C6" s="7">
        <v>6975.2</v>
      </c>
      <c r="D6" s="7">
        <v>6975.2</v>
      </c>
      <c r="E6" s="7">
        <v>6975.2</v>
      </c>
      <c r="F6" s="6" t="s">
        <v>89</v>
      </c>
      <c r="G6" s="6" t="s">
        <v>90</v>
      </c>
      <c r="H6" s="72" t="s">
        <v>147</v>
      </c>
      <c r="I6" s="14" t="s">
        <v>14</v>
      </c>
      <c r="J6" s="6" t="s">
        <v>91</v>
      </c>
      <c r="K6" s="9" t="str">
        <f>VLOOKUP(B6,[1]收款人!C:F,4,0)</f>
        <v>东莞农村商业银行厚街白濠支行</v>
      </c>
      <c r="L6" s="9" t="str">
        <f>VLOOKUP(B6,[1]收款人!C:G,5,0)</f>
        <v>090 150  190 010 009  761</v>
      </c>
      <c r="M6" s="9" t="str">
        <f>VLOOKUP(B6,[1]收款人!C:H,6,0)</f>
        <v>4026 02009015</v>
      </c>
    </row>
    <row r="7" spans="1:13" s="49" customFormat="1" ht="20.100000000000001" customHeight="1">
      <c r="A7" s="6">
        <v>14994</v>
      </c>
      <c r="B7" s="12" t="s">
        <v>88</v>
      </c>
      <c r="C7" s="7">
        <v>1102</v>
      </c>
      <c r="D7" s="7">
        <v>1102</v>
      </c>
      <c r="E7" s="7">
        <v>1102</v>
      </c>
      <c r="F7" s="6" t="s">
        <v>122</v>
      </c>
      <c r="G7" s="12" t="s">
        <v>148</v>
      </c>
      <c r="H7" s="73"/>
      <c r="I7" s="14" t="s">
        <v>145</v>
      </c>
      <c r="J7" s="6" t="s">
        <v>149</v>
      </c>
      <c r="K7" s="9" t="str">
        <f>VLOOKUP(B7,[1]收款人!C:F,4,0)</f>
        <v>东莞农村商业银行厚街白濠支行</v>
      </c>
      <c r="L7" s="9" t="str">
        <f>VLOOKUP(B7,[1]收款人!C:G,5,0)</f>
        <v>090 150  190 010 009  761</v>
      </c>
      <c r="M7" s="9" t="str">
        <f>VLOOKUP(B7,[1]收款人!C:H,6,0)</f>
        <v>4026 02009015</v>
      </c>
    </row>
    <row r="8" spans="1:13" s="49" customFormat="1" ht="20.100000000000001" customHeight="1">
      <c r="A8" s="10">
        <v>15262</v>
      </c>
      <c r="B8" s="10" t="s">
        <v>82</v>
      </c>
      <c r="C8" s="11">
        <v>8314.5</v>
      </c>
      <c r="D8" s="11">
        <v>8314.5</v>
      </c>
      <c r="E8" s="11">
        <v>8314.5</v>
      </c>
      <c r="F8" s="10" t="s">
        <v>38</v>
      </c>
      <c r="G8" s="10" t="s">
        <v>83</v>
      </c>
      <c r="H8" s="72" t="s">
        <v>150</v>
      </c>
      <c r="I8" s="8" t="s">
        <v>151</v>
      </c>
      <c r="J8" s="10" t="s">
        <v>152</v>
      </c>
      <c r="K8" s="9" t="str">
        <f>VLOOKUP(B8,[1]收款人!C:F,4,0)</f>
        <v>中国农业银行股份有限公司东莞石碣支行</v>
      </c>
      <c r="L8" s="9" t="str">
        <f>VLOOKUP(B8,[1]收款人!C:G,5,0)</f>
        <v>44305001040016750</v>
      </c>
      <c r="M8" s="9" t="str">
        <f>VLOOKUP(B8,[1]收款人!C:H,6,0)</f>
        <v>103602030500</v>
      </c>
    </row>
    <row r="9" spans="1:13" s="49" customFormat="1" ht="20.100000000000001" customHeight="1">
      <c r="A9" s="19">
        <v>15102</v>
      </c>
      <c r="B9" s="20" t="s">
        <v>82</v>
      </c>
      <c r="C9" s="21">
        <v>6826</v>
      </c>
      <c r="D9" s="21">
        <v>6826</v>
      </c>
      <c r="E9" s="21">
        <v>6826</v>
      </c>
      <c r="F9" s="10" t="s">
        <v>95</v>
      </c>
      <c r="G9" s="20" t="s">
        <v>96</v>
      </c>
      <c r="H9" s="73"/>
      <c r="I9" s="8" t="s">
        <v>151</v>
      </c>
      <c r="J9" s="13" t="s">
        <v>153</v>
      </c>
      <c r="K9" s="9" t="str">
        <f>VLOOKUP(B9,[1]收款人!C:F,4,0)</f>
        <v>中国农业银行股份有限公司东莞石碣支行</v>
      </c>
      <c r="L9" s="9" t="str">
        <f>VLOOKUP(B9,[1]收款人!C:G,5,0)</f>
        <v>44305001040016750</v>
      </c>
      <c r="M9" s="9" t="str">
        <f>VLOOKUP(B9,[1]收款人!C:H,6,0)</f>
        <v>103602030500</v>
      </c>
    </row>
    <row r="10" spans="1:13" s="49" customFormat="1" ht="20.100000000000001" customHeight="1">
      <c r="A10" s="10">
        <v>15353</v>
      </c>
      <c r="B10" s="10" t="s">
        <v>128</v>
      </c>
      <c r="C10" s="11">
        <v>470.9</v>
      </c>
      <c r="D10" s="11">
        <v>470.9</v>
      </c>
      <c r="E10" s="11">
        <v>470.9</v>
      </c>
      <c r="F10" s="10" t="s">
        <v>129</v>
      </c>
      <c r="G10" s="10" t="s">
        <v>154</v>
      </c>
      <c r="H10" s="53"/>
      <c r="I10" s="8" t="s">
        <v>151</v>
      </c>
      <c r="J10" s="10" t="s">
        <v>155</v>
      </c>
      <c r="K10" s="9" t="str">
        <f>VLOOKUP(B10,[1]收款人!C:F,4,0)</f>
        <v>中国银行股份有限公司东莞塘厦支行</v>
      </c>
      <c r="L10" s="9" t="str">
        <f>VLOOKUP(B10,[1]收款人!C:G,5,0)</f>
        <v>63276940 1101</v>
      </c>
      <c r="M10" s="9">
        <f>VLOOKUP(B10,[1]收款人!C:H,6,0)</f>
        <v>104602046202</v>
      </c>
    </row>
    <row r="11" spans="1:13" s="49" customFormat="1" ht="20.100000000000001" customHeight="1">
      <c r="A11" s="6">
        <v>15314</v>
      </c>
      <c r="B11" s="6" t="s">
        <v>39</v>
      </c>
      <c r="C11" s="7">
        <f>98410*0.5</f>
        <v>49205</v>
      </c>
      <c r="D11" s="7">
        <f>98410*0.5</f>
        <v>49205</v>
      </c>
      <c r="E11" s="7">
        <f>98410*0.5</f>
        <v>49205</v>
      </c>
      <c r="F11" s="6" t="s">
        <v>40</v>
      </c>
      <c r="G11" s="6" t="s">
        <v>156</v>
      </c>
      <c r="H11" s="51" t="s">
        <v>157</v>
      </c>
      <c r="I11" s="22" t="s">
        <v>158</v>
      </c>
      <c r="J11" s="6" t="s">
        <v>159</v>
      </c>
      <c r="K11" s="9" t="str">
        <f>VLOOKUP(B11,[1]收款人!C:F,4,0)</f>
        <v>中国建设银行股份有限公司东莞虎门南栅支行</v>
      </c>
      <c r="L11" s="9" t="str">
        <f>VLOOKUP(B11,[1]收款人!C:G,5,0)</f>
        <v>44050177904000000447</v>
      </c>
      <c r="M11" s="9" t="str">
        <f>VLOOKUP(B11,[1]收款人!C:H,6,0)</f>
        <v>105602010093</v>
      </c>
    </row>
    <row r="12" spans="1:13" s="49" customFormat="1" ht="20.100000000000001" customHeight="1">
      <c r="A12" s="19">
        <v>15375</v>
      </c>
      <c r="B12" s="23" t="s">
        <v>160</v>
      </c>
      <c r="C12" s="21">
        <v>131522.54</v>
      </c>
      <c r="D12" s="21">
        <v>131522.54</v>
      </c>
      <c r="E12" s="21">
        <v>51522.54</v>
      </c>
      <c r="F12" s="10" t="s">
        <v>34</v>
      </c>
      <c r="G12" s="20" t="s">
        <v>161</v>
      </c>
      <c r="H12" s="51" t="s">
        <v>162</v>
      </c>
      <c r="I12" s="8" t="s">
        <v>145</v>
      </c>
      <c r="J12" s="10" t="s">
        <v>163</v>
      </c>
      <c r="K12" s="9" t="str">
        <f>VLOOKUP(B12,[1]收款人!C:F,4,0)</f>
        <v>兴业银行股份有限公司东莞虎门支行</v>
      </c>
      <c r="L12" s="9" t="str">
        <f>VLOOKUP(B12,[1]收款人!C:G,5,0)</f>
        <v>395 030 100 100 175 187</v>
      </c>
      <c r="M12" s="9" t="str">
        <f>VLOOKUP(B12,[1]收款人!C:H,6,0)</f>
        <v>3096 02003302</v>
      </c>
    </row>
    <row r="13" spans="1:13" s="49" customFormat="1" ht="20.100000000000001" customHeight="1">
      <c r="A13" s="19">
        <v>15003</v>
      </c>
      <c r="B13" s="54" t="s">
        <v>164</v>
      </c>
      <c r="C13" s="21">
        <v>20305</v>
      </c>
      <c r="D13" s="21">
        <v>20305</v>
      </c>
      <c r="E13" s="21">
        <v>20305</v>
      </c>
      <c r="F13" s="10" t="s">
        <v>62</v>
      </c>
      <c r="G13" s="20" t="s">
        <v>165</v>
      </c>
      <c r="H13" s="51" t="s">
        <v>166</v>
      </c>
      <c r="I13" s="8" t="s">
        <v>151</v>
      </c>
      <c r="J13" s="10" t="s">
        <v>167</v>
      </c>
      <c r="K13" s="9" t="str">
        <f>VLOOKUP(B13,[1]收款人!C:F,4,0)</f>
        <v>中国银行股份有限公司东莞塘厦迎宾支行</v>
      </c>
      <c r="L13" s="9" t="str">
        <f>VLOOKUP(B13,[1]收款人!C:G,5,0)</f>
        <v>647064146658</v>
      </c>
      <c r="M13" s="9" t="str">
        <f>VLOOKUP(B13,[1]收款人!C:H,6,0)</f>
        <v>1046 02046421</v>
      </c>
    </row>
    <row r="14" spans="1:13" s="49" customFormat="1" ht="20.100000000000001" customHeight="1">
      <c r="A14" s="19">
        <v>15347</v>
      </c>
      <c r="B14" s="20" t="s">
        <v>48</v>
      </c>
      <c r="C14" s="21">
        <v>30182</v>
      </c>
      <c r="D14" s="21">
        <v>30182</v>
      </c>
      <c r="E14" s="21">
        <v>30182</v>
      </c>
      <c r="F14" s="10" t="s">
        <v>49</v>
      </c>
      <c r="G14" s="20" t="s">
        <v>168</v>
      </c>
      <c r="H14" s="51" t="s">
        <v>169</v>
      </c>
      <c r="I14" s="8" t="s">
        <v>145</v>
      </c>
      <c r="J14" s="10" t="s">
        <v>170</v>
      </c>
      <c r="K14" s="9" t="str">
        <f>VLOOKUP(B14,[1]收款人!C:F,4,0)</f>
        <v>中国工商银行东莞虎门支行</v>
      </c>
      <c r="L14" s="9" t="str">
        <f>VLOOKUP(B14,[1]收款人!C:G,5,0)</f>
        <v>2010 022119200406989</v>
      </c>
      <c r="M14" s="9" t="str">
        <f>VLOOKUP(B14,[1]收款人!C:H,6,0)</f>
        <v>1026 02002214</v>
      </c>
    </row>
    <row r="15" spans="1:13" s="49" customFormat="1" ht="20.100000000000001" customHeight="1">
      <c r="A15" s="38">
        <v>14882</v>
      </c>
      <c r="B15" s="39" t="s">
        <v>171</v>
      </c>
      <c r="C15" s="32">
        <v>5000</v>
      </c>
      <c r="D15" s="32">
        <v>5000</v>
      </c>
      <c r="E15" s="32">
        <v>5000</v>
      </c>
      <c r="F15" s="31" t="s">
        <v>100</v>
      </c>
      <c r="G15" s="39" t="s">
        <v>172</v>
      </c>
      <c r="H15" s="55" t="s">
        <v>173</v>
      </c>
      <c r="I15" s="40" t="s">
        <v>174</v>
      </c>
      <c r="J15" s="39" t="s">
        <v>175</v>
      </c>
      <c r="K15" s="9" t="str">
        <f>VLOOKUP(B15,[1]收款人!C:F,4,0)</f>
        <v xml:space="preserve">广东博罗农村商业银行股份有限公司公司柏塘支行
</v>
      </c>
      <c r="L15" s="9" t="str">
        <f>VLOOKUP(B15,[1]收款人!C:G,5,0)</f>
        <v>8002 0000006377358</v>
      </c>
      <c r="M15" s="9" t="str">
        <f>VLOOKUP(B15,[1]收款人!C:H,6,0)</f>
        <v>3145 95200016</v>
      </c>
    </row>
    <row r="16" spans="1:13" s="49" customFormat="1" ht="20.100000000000001" customHeight="1">
      <c r="A16" s="10">
        <v>15334</v>
      </c>
      <c r="B16" s="56" t="s">
        <v>50</v>
      </c>
      <c r="C16" s="11">
        <v>30016.45</v>
      </c>
      <c r="D16" s="11">
        <v>30016.45</v>
      </c>
      <c r="E16" s="11">
        <v>30016.45</v>
      </c>
      <c r="F16" s="10" t="s">
        <v>51</v>
      </c>
      <c r="G16" s="10" t="s">
        <v>52</v>
      </c>
      <c r="H16" s="52" t="s">
        <v>176</v>
      </c>
      <c r="I16" s="8" t="s">
        <v>151</v>
      </c>
      <c r="J16" s="10" t="s">
        <v>177</v>
      </c>
      <c r="K16" s="9" t="str">
        <f>VLOOKUP(B16,[1]收款人!C:F,4,0)</f>
        <v>工行东莞长安乌沙支行</v>
      </c>
      <c r="L16" s="9" t="str">
        <f>VLOOKUP(B16,[1]收款人!C:G,5,0)</f>
        <v>2010 0272 0910 0169 787</v>
      </c>
      <c r="M16" s="9">
        <f>VLOOKUP(B16,[1]收款人!C:H,6,0)</f>
        <v>0</v>
      </c>
    </row>
    <row r="17" spans="1:13" s="49" customFormat="1" ht="20.100000000000001" customHeight="1">
      <c r="A17" s="10">
        <v>15199</v>
      </c>
      <c r="B17" s="10" t="s">
        <v>178</v>
      </c>
      <c r="C17" s="21">
        <v>40550</v>
      </c>
      <c r="D17" s="21">
        <v>40550</v>
      </c>
      <c r="E17" s="21">
        <v>40550</v>
      </c>
      <c r="F17" s="10" t="s">
        <v>44</v>
      </c>
      <c r="G17" s="10" t="s">
        <v>179</v>
      </c>
      <c r="H17" s="52" t="s">
        <v>180</v>
      </c>
      <c r="I17" s="8" t="s">
        <v>140</v>
      </c>
      <c r="J17" s="10" t="s">
        <v>181</v>
      </c>
      <c r="K17" s="9" t="str">
        <f>VLOOKUP(B17,[1]收款人!C:F,4,0)</f>
        <v xml:space="preserve">中国建设银行广州南沙东涌支行 </v>
      </c>
      <c r="L17" s="9" t="str">
        <f>VLOOKUP(B17,[1]收款人!C:G,5,0)</f>
        <v>4400 1531406053003214</v>
      </c>
      <c r="M17" s="9" t="str">
        <f>VLOOKUP(B17,[1]收款人!C:H,6,0)</f>
        <v>1055 81018067</v>
      </c>
    </row>
    <row r="18" spans="1:13" s="49" customFormat="1" ht="20.100000000000001" customHeight="1">
      <c r="A18" s="10">
        <v>15367</v>
      </c>
      <c r="B18" s="10" t="s">
        <v>17</v>
      </c>
      <c r="C18" s="11">
        <v>83277</v>
      </c>
      <c r="D18" s="11">
        <v>83277</v>
      </c>
      <c r="E18" s="11">
        <v>83277</v>
      </c>
      <c r="F18" s="9" t="s">
        <v>182</v>
      </c>
      <c r="G18" s="10" t="s">
        <v>183</v>
      </c>
      <c r="H18" s="72" t="s">
        <v>184</v>
      </c>
      <c r="I18" s="8" t="s">
        <v>151</v>
      </c>
      <c r="J18" s="10" t="s">
        <v>185</v>
      </c>
      <c r="K18" s="9" t="str">
        <f>VLOOKUP(B18,[1]收款人!C:F,4,0)</f>
        <v>交通银行中山分行小榄支行</v>
      </c>
      <c r="L18" s="9" t="str">
        <f>VLOOKUP(B18,[1]收款人!C:G,5,0)</f>
        <v xml:space="preserve">4846 01000018870588534 </v>
      </c>
      <c r="M18" s="9" t="str">
        <f>VLOOKUP(B18,[1]收款人!C:H,6,0)</f>
        <v>3016 03000130</v>
      </c>
    </row>
    <row r="19" spans="1:13" s="49" customFormat="1" ht="20.100000000000001" customHeight="1">
      <c r="A19" s="10">
        <v>15360</v>
      </c>
      <c r="B19" s="10" t="s">
        <v>17</v>
      </c>
      <c r="C19" s="11">
        <v>33000</v>
      </c>
      <c r="D19" s="11">
        <v>33000</v>
      </c>
      <c r="E19" s="11">
        <v>33000</v>
      </c>
      <c r="F19" s="9" t="s">
        <v>186</v>
      </c>
      <c r="G19" s="10" t="s">
        <v>187</v>
      </c>
      <c r="H19" s="79"/>
      <c r="I19" s="8" t="s">
        <v>151</v>
      </c>
      <c r="J19" s="9" t="s">
        <v>188</v>
      </c>
      <c r="K19" s="9" t="str">
        <f>VLOOKUP(B19,[1]收款人!C:F,4,0)</f>
        <v>交通银行中山分行小榄支行</v>
      </c>
      <c r="L19" s="9" t="str">
        <f>VLOOKUP(B19,[1]收款人!C:G,5,0)</f>
        <v xml:space="preserve">4846 01000018870588534 </v>
      </c>
      <c r="M19" s="9" t="str">
        <f>VLOOKUP(B19,[1]收款人!C:H,6,0)</f>
        <v>3016 03000130</v>
      </c>
    </row>
    <row r="20" spans="1:13" s="49" customFormat="1" ht="20.100000000000001" customHeight="1">
      <c r="A20" s="10">
        <v>15278</v>
      </c>
      <c r="B20" s="10" t="s">
        <v>17</v>
      </c>
      <c r="C20" s="11">
        <v>139209</v>
      </c>
      <c r="D20" s="11">
        <v>19209</v>
      </c>
      <c r="E20" s="11">
        <v>19209</v>
      </c>
      <c r="F20" s="10" t="s">
        <v>69</v>
      </c>
      <c r="G20" s="10" t="s">
        <v>189</v>
      </c>
      <c r="H20" s="79"/>
      <c r="I20" s="8" t="s">
        <v>151</v>
      </c>
      <c r="J20" s="10" t="s">
        <v>190</v>
      </c>
      <c r="K20" s="9" t="str">
        <f>VLOOKUP(B20,[1]收款人!C:F,4,0)</f>
        <v>交通银行中山分行小榄支行</v>
      </c>
      <c r="L20" s="9" t="str">
        <f>VLOOKUP(B20,[1]收款人!C:G,5,0)</f>
        <v xml:space="preserve">4846 01000018870588534 </v>
      </c>
      <c r="M20" s="9" t="str">
        <f>VLOOKUP(B20,[1]收款人!C:H,6,0)</f>
        <v>3016 03000130</v>
      </c>
    </row>
    <row r="21" spans="1:13" s="49" customFormat="1" ht="20.100000000000001" customHeight="1">
      <c r="A21" s="10">
        <v>1762</v>
      </c>
      <c r="B21" s="10" t="s">
        <v>17</v>
      </c>
      <c r="C21" s="11">
        <v>1200</v>
      </c>
      <c r="D21" s="11">
        <v>1200</v>
      </c>
      <c r="E21" s="11">
        <v>1200</v>
      </c>
      <c r="F21" s="10" t="s">
        <v>121</v>
      </c>
      <c r="G21" s="10" t="s">
        <v>191</v>
      </c>
      <c r="H21" s="73"/>
      <c r="I21" s="8" t="s">
        <v>151</v>
      </c>
      <c r="J21" s="10" t="s">
        <v>192</v>
      </c>
      <c r="K21" s="9" t="str">
        <f>VLOOKUP(B21,[1]收款人!C:F,4,0)</f>
        <v>交通银行中山分行小榄支行</v>
      </c>
      <c r="L21" s="9" t="str">
        <f>VLOOKUP(B21,[1]收款人!C:G,5,0)</f>
        <v xml:space="preserve">4846 01000018870588534 </v>
      </c>
      <c r="M21" s="9" t="str">
        <f>VLOOKUP(B21,[1]收款人!C:H,6,0)</f>
        <v>3016 03000130</v>
      </c>
    </row>
    <row r="22" spans="1:13" s="49" customFormat="1" ht="20.100000000000001" customHeight="1">
      <c r="A22" s="6">
        <v>14285</v>
      </c>
      <c r="B22" s="7" t="s">
        <v>193</v>
      </c>
      <c r="C22" s="7">
        <v>313500</v>
      </c>
      <c r="D22" s="7">
        <v>100000</v>
      </c>
      <c r="E22" s="7">
        <v>100000</v>
      </c>
      <c r="F22" s="18" t="s">
        <v>194</v>
      </c>
      <c r="G22" s="15" t="s">
        <v>195</v>
      </c>
      <c r="H22" s="51" t="s">
        <v>196</v>
      </c>
      <c r="I22" s="16" t="s">
        <v>140</v>
      </c>
      <c r="J22" s="17" t="s">
        <v>197</v>
      </c>
      <c r="K22" s="9" t="str">
        <f>VLOOKUP(B22,[1]收款人!C:F,4,0)</f>
        <v>南京银行杭州余杭支行</v>
      </c>
      <c r="L22" s="9" t="str">
        <f>VLOOKUP(B22,[1]收款人!C:G,5,0)</f>
        <v>0710 2200 0000 0451</v>
      </c>
      <c r="M22" s="9" t="str">
        <f>VLOOKUP(B22,[1]收款人!C:H,6,0)</f>
        <v>3133 3107 0107</v>
      </c>
    </row>
    <row r="23" spans="1:13" s="49" customFormat="1" ht="20.100000000000001" customHeight="1">
      <c r="A23" s="6">
        <v>15047</v>
      </c>
      <c r="B23" s="12" t="s">
        <v>198</v>
      </c>
      <c r="C23" s="7">
        <v>112330.1</v>
      </c>
      <c r="D23" s="7">
        <v>112330.1</v>
      </c>
      <c r="E23" s="7">
        <v>112330.1</v>
      </c>
      <c r="F23" s="13" t="s">
        <v>199</v>
      </c>
      <c r="G23" s="6" t="s">
        <v>200</v>
      </c>
      <c r="H23" s="70" t="s">
        <v>201</v>
      </c>
      <c r="I23" s="14" t="s">
        <v>202</v>
      </c>
      <c r="J23" s="6" t="s">
        <v>153</v>
      </c>
      <c r="K23" s="9" t="str">
        <f>VLOOKUP(B23,[1]收款人!C:F,4,0)</f>
        <v>中国农业银行股份有限公司惠州大亚湾支行</v>
      </c>
      <c r="L23" s="9" t="str">
        <f>VLOOKUP(B23,[1]收款人!C:G,5,0)</f>
        <v>44232801040019904</v>
      </c>
      <c r="M23" s="9" t="str">
        <f>VLOOKUP(B23,[1]收款人!C:H,6,0)</f>
        <v>103595623288</v>
      </c>
    </row>
    <row r="24" spans="1:13" s="49" customFormat="1" ht="18.75" customHeight="1">
      <c r="A24" s="30">
        <v>14958</v>
      </c>
      <c r="B24" s="54" t="s">
        <v>198</v>
      </c>
      <c r="C24" s="26">
        <v>21305</v>
      </c>
      <c r="D24" s="26">
        <v>21305</v>
      </c>
      <c r="E24" s="26">
        <v>21305</v>
      </c>
      <c r="F24" s="26" t="s">
        <v>60</v>
      </c>
      <c r="G24" s="28" t="s">
        <v>200</v>
      </c>
      <c r="H24" s="74"/>
      <c r="I24" s="29" t="s">
        <v>140</v>
      </c>
      <c r="J24" s="28" t="s">
        <v>203</v>
      </c>
      <c r="K24" s="9" t="str">
        <f>VLOOKUP(B24,[1]收款人!C:F,4,0)</f>
        <v>中国农业银行股份有限公司惠州大亚湾支行</v>
      </c>
      <c r="L24" s="9" t="str">
        <f>VLOOKUP(B24,[1]收款人!C:G,5,0)</f>
        <v>44232801040019904</v>
      </c>
      <c r="M24" s="9" t="str">
        <f>VLOOKUP(B24,[1]收款人!C:H,6,0)</f>
        <v>103595623288</v>
      </c>
    </row>
    <row r="25" spans="1:13" s="49" customFormat="1" ht="20.100000000000001" customHeight="1">
      <c r="A25" s="13">
        <v>15162</v>
      </c>
      <c r="B25" s="57" t="s">
        <v>198</v>
      </c>
      <c r="C25" s="26">
        <v>6235.5</v>
      </c>
      <c r="D25" s="26">
        <v>6235.5</v>
      </c>
      <c r="E25" s="26">
        <v>6235.5</v>
      </c>
      <c r="F25" s="26" t="s">
        <v>97</v>
      </c>
      <c r="G25" s="28" t="s">
        <v>204</v>
      </c>
      <c r="H25" s="74"/>
      <c r="I25" s="29" t="s">
        <v>140</v>
      </c>
      <c r="J25" s="28" t="s">
        <v>205</v>
      </c>
      <c r="K25" s="9" t="str">
        <f>VLOOKUP(B25,[1]收款人!C:F,4,0)</f>
        <v>中国农业银行股份有限公司惠州大亚湾支行</v>
      </c>
      <c r="L25" s="9" t="str">
        <f>VLOOKUP(B25,[1]收款人!C:G,5,0)</f>
        <v>44232801040019904</v>
      </c>
      <c r="M25" s="9" t="str">
        <f>VLOOKUP(B25,[1]收款人!C:H,6,0)</f>
        <v>103595623288</v>
      </c>
    </row>
    <row r="26" spans="1:13" s="49" customFormat="1" ht="20.100000000000001" customHeight="1">
      <c r="A26" s="13">
        <v>15137</v>
      </c>
      <c r="B26" s="57" t="s">
        <v>198</v>
      </c>
      <c r="C26" s="26">
        <v>1934.2</v>
      </c>
      <c r="D26" s="26">
        <v>1934.2</v>
      </c>
      <c r="E26" s="26">
        <v>1934.2</v>
      </c>
      <c r="F26" s="26" t="s">
        <v>206</v>
      </c>
      <c r="G26" s="28" t="s">
        <v>207</v>
      </c>
      <c r="H26" s="71"/>
      <c r="I26" s="29" t="s">
        <v>140</v>
      </c>
      <c r="J26" s="28" t="s">
        <v>149</v>
      </c>
      <c r="K26" s="9" t="str">
        <f>VLOOKUP(B26,[1]收款人!C:F,4,0)</f>
        <v>中国农业银行股份有限公司惠州大亚湾支行</v>
      </c>
      <c r="L26" s="9" t="str">
        <f>VLOOKUP(B26,[1]收款人!C:G,5,0)</f>
        <v>44232801040019904</v>
      </c>
      <c r="M26" s="9" t="str">
        <f>VLOOKUP(B26,[1]收款人!C:H,6,0)</f>
        <v>103595623288</v>
      </c>
    </row>
    <row r="27" spans="1:13" s="49" customFormat="1" ht="20.100000000000001" customHeight="1">
      <c r="A27" s="6">
        <v>15157</v>
      </c>
      <c r="B27" s="58" t="s">
        <v>208</v>
      </c>
      <c r="C27" s="7">
        <v>27950</v>
      </c>
      <c r="D27" s="7">
        <v>27950</v>
      </c>
      <c r="E27" s="7">
        <v>27950</v>
      </c>
      <c r="F27" s="13" t="s">
        <v>209</v>
      </c>
      <c r="G27" s="6" t="s">
        <v>210</v>
      </c>
      <c r="H27" s="51" t="s">
        <v>211</v>
      </c>
      <c r="I27" s="14" t="s">
        <v>145</v>
      </c>
      <c r="J27" s="6" t="s">
        <v>212</v>
      </c>
      <c r="K27" s="9" t="str">
        <f>VLOOKUP(B27,[1]收款人!C:F,4,0)</f>
        <v>广发银行股份有限公司惠州分行</v>
      </c>
      <c r="L27" s="9" t="str">
        <f>VLOOKUP(B27,[1]收款人!C:G,5,0)</f>
        <v>108999517010005637</v>
      </c>
      <c r="M27" s="9" t="str">
        <f>VLOOKUP(B27,[1]收款人!C:H,6,0)</f>
        <v>306595000014</v>
      </c>
    </row>
    <row r="28" spans="1:13" s="49" customFormat="1" ht="32.25" customHeight="1">
      <c r="A28" s="19">
        <v>15354</v>
      </c>
      <c r="B28" s="20" t="s">
        <v>59</v>
      </c>
      <c r="C28" s="21">
        <f>45900*0.5</f>
        <v>22950</v>
      </c>
      <c r="D28" s="21">
        <f>45900*0.5</f>
        <v>22950</v>
      </c>
      <c r="E28" s="21">
        <f>45900*0.5</f>
        <v>22950</v>
      </c>
      <c r="F28" s="10" t="s">
        <v>49</v>
      </c>
      <c r="G28" s="20" t="s">
        <v>213</v>
      </c>
      <c r="H28" s="70" t="s">
        <v>214</v>
      </c>
      <c r="I28" s="8" t="s">
        <v>145</v>
      </c>
      <c r="J28" s="10" t="s">
        <v>185</v>
      </c>
      <c r="K28" s="9" t="str">
        <f>VLOOKUP(B28,[1]收款人!C:F,4,0)</f>
        <v>中国银行股份有限公司惠州工业园支行</v>
      </c>
      <c r="L28" s="9" t="str">
        <f>VLOOKUP(B28,[1]收款人!C:G,5,0)</f>
        <v>643167571890</v>
      </c>
      <c r="M28" s="9" t="str">
        <f>VLOOKUP(B28,[1]收款人!C:H,6,0)</f>
        <v>104595044291</v>
      </c>
    </row>
    <row r="29" spans="1:13" s="49" customFormat="1" ht="20.100000000000001" customHeight="1">
      <c r="A29" s="6">
        <v>15082</v>
      </c>
      <c r="B29" s="6" t="s">
        <v>59</v>
      </c>
      <c r="C29" s="7">
        <v>8080.94</v>
      </c>
      <c r="D29" s="7">
        <v>8080.94</v>
      </c>
      <c r="E29" s="7">
        <v>8080.94</v>
      </c>
      <c r="F29" s="6" t="s">
        <v>84</v>
      </c>
      <c r="G29" s="6" t="s">
        <v>215</v>
      </c>
      <c r="H29" s="71"/>
      <c r="I29" s="14" t="s">
        <v>145</v>
      </c>
      <c r="J29" s="6" t="s">
        <v>216</v>
      </c>
      <c r="K29" s="9" t="str">
        <f>VLOOKUP(B29,[1]收款人!C:F,4,0)</f>
        <v>中国银行股份有限公司惠州工业园支行</v>
      </c>
      <c r="L29" s="9" t="str">
        <f>VLOOKUP(B29,[1]收款人!C:G,5,0)</f>
        <v>643167571890</v>
      </c>
      <c r="M29" s="9" t="str">
        <f>VLOOKUP(B29,[1]收款人!C:H,6,0)</f>
        <v>104595044291</v>
      </c>
    </row>
    <row r="30" spans="1:13" s="49" customFormat="1" ht="20.100000000000001" customHeight="1">
      <c r="A30" s="6">
        <v>1756</v>
      </c>
      <c r="B30" s="9" t="s">
        <v>217</v>
      </c>
      <c r="C30" s="11">
        <v>2051</v>
      </c>
      <c r="D30" s="11">
        <v>2051</v>
      </c>
      <c r="E30" s="11">
        <v>2051</v>
      </c>
      <c r="F30" s="9" t="s">
        <v>218</v>
      </c>
      <c r="G30" s="10" t="s">
        <v>219</v>
      </c>
      <c r="H30" s="52" t="s">
        <v>220</v>
      </c>
      <c r="I30" s="8" t="s">
        <v>202</v>
      </c>
      <c r="J30" s="10" t="s">
        <v>221</v>
      </c>
      <c r="K30" s="9" t="str">
        <f>VLOOKUP(B30,[1]收款人!C:F,4,0)</f>
        <v>中国银行股份有限公司溧水状元坊支行</v>
      </c>
      <c r="L30" s="9" t="str">
        <f>VLOOKUP(B30,[1]收款人!C:G,5,0)</f>
        <v>484567847031</v>
      </c>
      <c r="M30" s="9" t="str">
        <f>VLOOKUP(B30,[1]收款人!C:H,6,0)</f>
        <v>104301003724</v>
      </c>
    </row>
    <row r="31" spans="1:13" s="49" customFormat="1" ht="20.100000000000001" customHeight="1">
      <c r="A31" s="6">
        <v>15045</v>
      </c>
      <c r="B31" s="7" t="s">
        <v>222</v>
      </c>
      <c r="C31" s="7">
        <v>32360</v>
      </c>
      <c r="D31" s="7">
        <v>32360</v>
      </c>
      <c r="E31" s="7">
        <v>32360</v>
      </c>
      <c r="F31" s="15" t="s">
        <v>223</v>
      </c>
      <c r="G31" s="17" t="s">
        <v>179</v>
      </c>
      <c r="H31" s="70" t="s">
        <v>224</v>
      </c>
      <c r="I31" s="16" t="s">
        <v>140</v>
      </c>
      <c r="J31" s="17" t="s">
        <v>225</v>
      </c>
      <c r="K31" s="9" t="str">
        <f>VLOOKUP(B31,[1]收款人!C:F,4,0)</f>
        <v xml:space="preserve">交通银行嘉兴分行  </v>
      </c>
      <c r="L31" s="9" t="str">
        <f>VLOOKUP(B31,[1]收款人!C:G,5,0)</f>
        <v xml:space="preserve">3346 01000018800025110 </v>
      </c>
      <c r="M31" s="9">
        <f>VLOOKUP(B31,[1]收款人!C:H,6,0)</f>
        <v>301335006016</v>
      </c>
    </row>
    <row r="32" spans="1:13" s="49" customFormat="1" ht="20.100000000000001" customHeight="1">
      <c r="A32" s="13">
        <v>15136</v>
      </c>
      <c r="B32" s="57" t="s">
        <v>222</v>
      </c>
      <c r="C32" s="26">
        <v>8220</v>
      </c>
      <c r="D32" s="26">
        <v>8220</v>
      </c>
      <c r="E32" s="26">
        <v>8220</v>
      </c>
      <c r="F32" s="26" t="s">
        <v>226</v>
      </c>
      <c r="G32" s="28" t="s">
        <v>207</v>
      </c>
      <c r="H32" s="74"/>
      <c r="I32" s="29" t="s">
        <v>140</v>
      </c>
      <c r="J32" s="28" t="s">
        <v>227</v>
      </c>
      <c r="K32" s="9" t="str">
        <f>VLOOKUP(B32,[1]收款人!C:F,4,0)</f>
        <v xml:space="preserve">交通银行嘉兴分行  </v>
      </c>
      <c r="L32" s="9" t="str">
        <f>VLOOKUP(B32,[1]收款人!C:G,5,0)</f>
        <v xml:space="preserve">3346 01000018800025110 </v>
      </c>
      <c r="M32" s="9">
        <f>VLOOKUP(B32,[1]收款人!C:H,6,0)</f>
        <v>301335006016</v>
      </c>
    </row>
    <row r="33" spans="1:13" s="49" customFormat="1" ht="20.100000000000001" customHeight="1">
      <c r="A33" s="6">
        <v>14972</v>
      </c>
      <c r="B33" s="59" t="s">
        <v>222</v>
      </c>
      <c r="C33" s="7">
        <v>4180</v>
      </c>
      <c r="D33" s="7">
        <v>4180</v>
      </c>
      <c r="E33" s="7">
        <v>4180</v>
      </c>
      <c r="F33" s="15" t="s">
        <v>228</v>
      </c>
      <c r="G33" s="17" t="s">
        <v>200</v>
      </c>
      <c r="H33" s="71"/>
      <c r="I33" s="16" t="s">
        <v>140</v>
      </c>
      <c r="J33" s="17" t="s">
        <v>229</v>
      </c>
      <c r="K33" s="9" t="str">
        <f>VLOOKUP(B33,[1]收款人!C:F,4,0)</f>
        <v xml:space="preserve">交通银行嘉兴分行  </v>
      </c>
      <c r="L33" s="9" t="str">
        <f>VLOOKUP(B33,[1]收款人!C:G,5,0)</f>
        <v xml:space="preserve">3346 01000018800025110 </v>
      </c>
      <c r="M33" s="9">
        <f>VLOOKUP(B33,[1]收款人!C:H,6,0)</f>
        <v>301335006016</v>
      </c>
    </row>
    <row r="34" spans="1:13" s="49" customFormat="1" ht="20.100000000000001" customHeight="1">
      <c r="A34" s="10">
        <v>15352</v>
      </c>
      <c r="B34" s="10" t="s">
        <v>109</v>
      </c>
      <c r="C34" s="11">
        <v>3047.1</v>
      </c>
      <c r="D34" s="11">
        <v>3047.1</v>
      </c>
      <c r="E34" s="11">
        <v>3047.1</v>
      </c>
      <c r="F34" s="10" t="s">
        <v>102</v>
      </c>
      <c r="G34" s="10" t="s">
        <v>110</v>
      </c>
      <c r="H34" s="52" t="s">
        <v>230</v>
      </c>
      <c r="I34" s="8" t="s">
        <v>231</v>
      </c>
      <c r="J34" s="10" t="s">
        <v>232</v>
      </c>
      <c r="K34" s="9" t="str">
        <f>VLOOKUP(B34,[1]收款人!C:F,4,0)</f>
        <v>中国工商银行常州市广化支行</v>
      </c>
      <c r="L34" s="9" t="str">
        <f>VLOOKUP(B34,[1]收款人!C:G,5,0)</f>
        <v>1105020919002085090</v>
      </c>
      <c r="M34" s="9" t="str">
        <f>VLOOKUP(B34,[1]收款人!C:H,6,0)</f>
        <v>102304002094</v>
      </c>
    </row>
    <row r="35" spans="1:13" s="49" customFormat="1" ht="20.100000000000001" customHeight="1">
      <c r="A35" s="10">
        <v>15330</v>
      </c>
      <c r="B35" s="10" t="s">
        <v>53</v>
      </c>
      <c r="C35" s="11">
        <v>28800</v>
      </c>
      <c r="D35" s="11">
        <v>28800</v>
      </c>
      <c r="E35" s="11">
        <v>28800</v>
      </c>
      <c r="F35" s="10" t="s">
        <v>54</v>
      </c>
      <c r="G35" s="10" t="s">
        <v>52</v>
      </c>
      <c r="H35" s="72" t="s">
        <v>233</v>
      </c>
      <c r="I35" s="8" t="s">
        <v>231</v>
      </c>
      <c r="J35" s="10" t="s">
        <v>234</v>
      </c>
      <c r="K35" s="9" t="str">
        <f>VLOOKUP(B35,[1]收款人!C:F,4,0)</f>
        <v>上海浦东发展银行股份有限公司深圳福永支行</v>
      </c>
      <c r="L35" s="9" t="str">
        <f>VLOOKUP(B35,[1]收款人!C:G,5,0)</f>
        <v>79280 078801300000161</v>
      </c>
      <c r="M35" s="9" t="str">
        <f>VLOOKUP(B35,[1]收款人!C:H,6,0)</f>
        <v>3105 8400268</v>
      </c>
    </row>
    <row r="36" spans="1:13" s="49" customFormat="1" ht="20.100000000000001" customHeight="1">
      <c r="A36" s="6">
        <v>1745</v>
      </c>
      <c r="B36" s="9" t="s">
        <v>235</v>
      </c>
      <c r="C36" s="11">
        <v>11457</v>
      </c>
      <c r="D36" s="11">
        <v>11457</v>
      </c>
      <c r="E36" s="11">
        <v>11457</v>
      </c>
      <c r="F36" s="9" t="s">
        <v>236</v>
      </c>
      <c r="G36" s="10" t="s">
        <v>237</v>
      </c>
      <c r="H36" s="73"/>
      <c r="I36" s="8" t="s">
        <v>151</v>
      </c>
      <c r="J36" s="10" t="s">
        <v>78</v>
      </c>
      <c r="K36" s="9" t="str">
        <f>VLOOKUP(B36,[1]收款人!C:F,4,0)</f>
        <v>上海浦东发展银行股份有限公司深圳福永支行</v>
      </c>
      <c r="L36" s="9" t="str">
        <f>VLOOKUP(B36,[1]收款人!C:G,5,0)</f>
        <v>79280 078801300000161</v>
      </c>
      <c r="M36" s="9" t="str">
        <f>VLOOKUP(B36,[1]收款人!C:H,6,0)</f>
        <v>3105 8400268</v>
      </c>
    </row>
    <row r="37" spans="1:13" s="49" customFormat="1" ht="20.100000000000001" customHeight="1">
      <c r="A37" s="6">
        <v>15172</v>
      </c>
      <c r="B37" s="58" t="s">
        <v>238</v>
      </c>
      <c r="C37" s="7">
        <v>7594.92</v>
      </c>
      <c r="D37" s="7">
        <v>7594.92</v>
      </c>
      <c r="E37" s="7">
        <v>7594.92</v>
      </c>
      <c r="F37" s="6" t="s">
        <v>85</v>
      </c>
      <c r="G37" s="6" t="s">
        <v>86</v>
      </c>
      <c r="H37" s="51" t="s">
        <v>239</v>
      </c>
      <c r="I37" s="22" t="s">
        <v>145</v>
      </c>
      <c r="J37" s="6" t="s">
        <v>240</v>
      </c>
      <c r="K37" s="9" t="str">
        <f>VLOOKUP(B37,[1]收款人!C:F,4,0)</f>
        <v>中国银行股份有限公司昆山张浦支行</v>
      </c>
      <c r="L37" s="9" t="str">
        <f>VLOOKUP(B37,[1]收款人!C:G,5,0)</f>
        <v>480662910902</v>
      </c>
      <c r="M37" s="9" t="str">
        <f>VLOOKUP(B37,[1]收款人!C:H,6,0)</f>
        <v>104305284060</v>
      </c>
    </row>
    <row r="38" spans="1:13" s="49" customFormat="1" ht="20.100000000000001" customHeight="1">
      <c r="A38" s="6">
        <v>15016</v>
      </c>
      <c r="B38" s="12" t="s">
        <v>241</v>
      </c>
      <c r="C38" s="7">
        <f>7399.08-3825</f>
        <v>3574.08</v>
      </c>
      <c r="D38" s="7">
        <f>7399.08-3825</f>
        <v>3574.08</v>
      </c>
      <c r="E38" s="7">
        <f>7399.08-3825</f>
        <v>3574.08</v>
      </c>
      <c r="F38" s="6" t="s">
        <v>106</v>
      </c>
      <c r="G38" s="6" t="s">
        <v>242</v>
      </c>
      <c r="H38" s="50"/>
      <c r="I38" s="14" t="s">
        <v>145</v>
      </c>
      <c r="J38" s="6" t="s">
        <v>243</v>
      </c>
      <c r="K38" s="9" t="str">
        <f>VLOOKUP(B38,[1]收款人!C:F,4,0)</f>
        <v>昆山鹿城村镇银行股份有限公司</v>
      </c>
      <c r="L38" s="9" t="str">
        <f>VLOOKUP(B38,[1]收款人!C:G,5,0)</f>
        <v>7213 290000000210</v>
      </c>
      <c r="M38" s="9" t="str">
        <f>VLOOKUP(B38,[1]收款人!C:H,6,0)</f>
        <v>3203 05272019</v>
      </c>
    </row>
    <row r="39" spans="1:13" s="49" customFormat="1" ht="20.100000000000001" customHeight="1">
      <c r="A39" s="10">
        <v>14827</v>
      </c>
      <c r="B39" s="10" t="s">
        <v>244</v>
      </c>
      <c r="C39" s="21">
        <v>57015.199999999997</v>
      </c>
      <c r="D39" s="21">
        <v>57015.199999999997</v>
      </c>
      <c r="E39" s="21">
        <v>57015.199999999997</v>
      </c>
      <c r="F39" s="10" t="s">
        <v>26</v>
      </c>
      <c r="G39" s="10" t="s">
        <v>245</v>
      </c>
      <c r="H39" s="72" t="s">
        <v>246</v>
      </c>
      <c r="I39" s="8" t="s">
        <v>140</v>
      </c>
      <c r="J39" s="10" t="s">
        <v>247</v>
      </c>
      <c r="K39" s="9" t="str">
        <f>VLOOKUP(B39,[1]收款人!C:F,4,0)</f>
        <v>昆山农村商业银行</v>
      </c>
      <c r="L39" s="9" t="str">
        <f>VLOOKUP(B39,[1]收款人!C:G,5,0)</f>
        <v>3052258012011000001304</v>
      </c>
      <c r="M39" s="9" t="str">
        <f>VLOOKUP(B39,[1]收款人!C:H,6,0)</f>
        <v>314305206650</v>
      </c>
    </row>
    <row r="40" spans="1:13" s="49" customFormat="1" ht="20.100000000000001" customHeight="1">
      <c r="A40" s="19">
        <v>14893</v>
      </c>
      <c r="B40" s="20" t="s">
        <v>248</v>
      </c>
      <c r="C40" s="21">
        <v>8680</v>
      </c>
      <c r="D40" s="21">
        <v>8680</v>
      </c>
      <c r="E40" s="21">
        <v>8680</v>
      </c>
      <c r="F40" s="13" t="s">
        <v>249</v>
      </c>
      <c r="G40" s="23" t="s">
        <v>250</v>
      </c>
      <c r="H40" s="73"/>
      <c r="I40" s="33" t="s">
        <v>140</v>
      </c>
      <c r="J40" s="23" t="s">
        <v>247</v>
      </c>
      <c r="K40" s="9" t="str">
        <f>VLOOKUP(B40,[1]收款人!C:F,4,0)</f>
        <v>昆山农村商业银行</v>
      </c>
      <c r="L40" s="9" t="str">
        <f>VLOOKUP(B40,[1]收款人!C:G,5,0)</f>
        <v>3052258012011000001304</v>
      </c>
      <c r="M40" s="9" t="str">
        <f>VLOOKUP(B40,[1]收款人!C:H,6,0)</f>
        <v>314305206650</v>
      </c>
    </row>
    <row r="41" spans="1:13" s="49" customFormat="1" ht="20.100000000000001" customHeight="1">
      <c r="A41" s="19">
        <v>15355</v>
      </c>
      <c r="B41" s="20" t="s">
        <v>130</v>
      </c>
      <c r="C41" s="21">
        <v>396</v>
      </c>
      <c r="D41" s="21">
        <v>396</v>
      </c>
      <c r="E41" s="21">
        <v>396</v>
      </c>
      <c r="F41" s="10" t="s">
        <v>49</v>
      </c>
      <c r="G41" s="20" t="s">
        <v>251</v>
      </c>
      <c r="H41" s="60"/>
      <c r="I41" s="8" t="s">
        <v>252</v>
      </c>
      <c r="J41" s="10" t="s">
        <v>253</v>
      </c>
      <c r="K41" s="9" t="str">
        <f>VLOOKUP(B41,[1]收款人!C:F,4,0)</f>
        <v>昆山农村商业银行</v>
      </c>
      <c r="L41" s="9" t="str">
        <f>VLOOKUP(B41,[1]收款人!C:G,5,0)</f>
        <v>3052231012013000001569</v>
      </c>
      <c r="M41" s="9" t="str">
        <f>VLOOKUP(B41,[1]收款人!C:H,6,0)</f>
        <v>314305206650</v>
      </c>
    </row>
    <row r="42" spans="1:13" s="49" customFormat="1" ht="20.100000000000001" customHeight="1">
      <c r="A42" s="10">
        <v>15263</v>
      </c>
      <c r="B42" s="10" t="s">
        <v>254</v>
      </c>
      <c r="C42" s="11">
        <v>3865</v>
      </c>
      <c r="D42" s="11">
        <v>3865</v>
      </c>
      <c r="E42" s="11">
        <v>3865</v>
      </c>
      <c r="F42" s="10" t="s">
        <v>47</v>
      </c>
      <c r="G42" s="10" t="s">
        <v>255</v>
      </c>
      <c r="H42" s="53"/>
      <c r="I42" s="8" t="s">
        <v>151</v>
      </c>
      <c r="J42" s="10" t="s">
        <v>256</v>
      </c>
      <c r="K42" s="9" t="str">
        <f>VLOOKUP(B42,[1]收款人!C:F,4,0)</f>
        <v>中国工商银行股份有限公司苏州相城陆慕支行</v>
      </c>
      <c r="L42" s="9" t="str">
        <f>VLOOKUP(B42,[1]收款人!C:G,5,0)</f>
        <v>1102 265309100033857</v>
      </c>
      <c r="M42" s="9" t="str">
        <f>VLOOKUP(B42,[1]收款人!C:H,6,0)</f>
        <v>1023 05026531</v>
      </c>
    </row>
    <row r="43" spans="1:13" s="49" customFormat="1" ht="20.100000000000001" customHeight="1">
      <c r="A43" s="6">
        <v>13560</v>
      </c>
      <c r="B43" s="59" t="s">
        <v>257</v>
      </c>
      <c r="C43" s="7">
        <v>84179.26</v>
      </c>
      <c r="D43" s="7">
        <v>50000</v>
      </c>
      <c r="E43" s="7">
        <v>50000</v>
      </c>
      <c r="F43" s="15" t="s">
        <v>258</v>
      </c>
      <c r="G43" s="17" t="s">
        <v>259</v>
      </c>
      <c r="H43" s="51" t="s">
        <v>260</v>
      </c>
      <c r="I43" s="16" t="s">
        <v>261</v>
      </c>
      <c r="J43" s="17" t="s">
        <v>262</v>
      </c>
      <c r="K43" s="9" t="str">
        <f>VLOOKUP(B43,[1]收款人!C:F,4,0)</f>
        <v>中国建设银行股份有限公司南京白下支行</v>
      </c>
      <c r="L43" s="9" t="str">
        <f>VLOOKUP(B43,[1]收款人!C:G,5,0)</f>
        <v>32050159563600000400</v>
      </c>
      <c r="M43" s="9" t="str">
        <f>VLOOKUP(B43,[1]收款人!C:H,6,0)</f>
        <v>105301000780</v>
      </c>
    </row>
    <row r="44" spans="1:13" s="49" customFormat="1" ht="20.100000000000001" customHeight="1">
      <c r="A44" s="10">
        <v>14139</v>
      </c>
      <c r="B44" s="10" t="s">
        <v>57</v>
      </c>
      <c r="C44" s="21">
        <v>24170.2</v>
      </c>
      <c r="D44" s="21">
        <v>24170.2</v>
      </c>
      <c r="E44" s="21">
        <v>24170.2</v>
      </c>
      <c r="F44" s="10" t="s">
        <v>58</v>
      </c>
      <c r="G44" s="10" t="s">
        <v>263</v>
      </c>
      <c r="H44" s="52" t="s">
        <v>264</v>
      </c>
      <c r="I44" s="8" t="s">
        <v>202</v>
      </c>
      <c r="J44" s="10" t="s">
        <v>265</v>
      </c>
      <c r="K44" s="9" t="str">
        <f>VLOOKUP(B44,[1]收款人!C:F,4,0)</f>
        <v>南京银行股份有限公司铁心桥支行</v>
      </c>
      <c r="L44" s="9" t="str">
        <f>VLOOKUP(B44,[1]收款人!C:G,5,0)</f>
        <v>0191250000001684</v>
      </c>
      <c r="M44" s="9" t="str">
        <f>VLOOKUP(B44,[1]收款人!C:H,6,0)</f>
        <v>313301008356</v>
      </c>
    </row>
    <row r="45" spans="1:13" s="49" customFormat="1" ht="20.100000000000001" customHeight="1">
      <c r="A45" s="13">
        <v>13970</v>
      </c>
      <c r="B45" s="25" t="s">
        <v>65</v>
      </c>
      <c r="C45" s="26">
        <v>52207.78</v>
      </c>
      <c r="D45" s="26">
        <v>52207.78</v>
      </c>
      <c r="E45" s="26">
        <v>20000</v>
      </c>
      <c r="F45" s="26" t="s">
        <v>28</v>
      </c>
      <c r="G45" s="28" t="s">
        <v>66</v>
      </c>
      <c r="H45" s="52" t="s">
        <v>266</v>
      </c>
      <c r="I45" s="8" t="s">
        <v>151</v>
      </c>
      <c r="J45" s="28" t="s">
        <v>64</v>
      </c>
      <c r="K45" s="9" t="str">
        <f>VLOOKUP(B45,[1]收款人!C:F,4,0)</f>
        <v>中国银行股份有限公司南京马台街支行</v>
      </c>
      <c r="L45" s="9" t="str">
        <f>VLOOKUP(B45,[1]收款人!C:G,5,0)</f>
        <v>530064485506</v>
      </c>
      <c r="M45" s="9" t="str">
        <f>VLOOKUP(B45,[1]收款人!C:H,6,0)</f>
        <v>104301004436</v>
      </c>
    </row>
    <row r="46" spans="1:13" s="49" customFormat="1" ht="20.100000000000001" customHeight="1">
      <c r="A46" s="6">
        <v>15297</v>
      </c>
      <c r="B46" s="6" t="s">
        <v>107</v>
      </c>
      <c r="C46" s="7">
        <v>3515.4</v>
      </c>
      <c r="D46" s="7">
        <v>3515.4</v>
      </c>
      <c r="E46" s="7">
        <v>3515.4</v>
      </c>
      <c r="F46" s="6" t="s">
        <v>108</v>
      </c>
      <c r="G46" s="6" t="s">
        <v>267</v>
      </c>
      <c r="H46" s="70" t="s">
        <v>268</v>
      </c>
      <c r="I46" s="22" t="s">
        <v>145</v>
      </c>
      <c r="J46" s="6" t="s">
        <v>269</v>
      </c>
      <c r="K46" s="9" t="str">
        <f>VLOOKUP(B46,[1]收款人!C:F,4,0)</f>
        <v>中国工商银行南京市新港支行</v>
      </c>
      <c r="L46" s="9" t="str">
        <f>VLOOKUP(B46,[1]收款人!C:G,5,0)</f>
        <v>4301018609100063522</v>
      </c>
      <c r="M46" s="9" t="str">
        <f>VLOOKUP(B46,[1]收款人!C:H,6,0)</f>
        <v>102301000680</v>
      </c>
    </row>
    <row r="47" spans="1:13" s="49" customFormat="1" ht="20.100000000000001" customHeight="1">
      <c r="A47" s="41">
        <v>14664</v>
      </c>
      <c r="B47" s="42" t="s">
        <v>107</v>
      </c>
      <c r="C47" s="11">
        <v>2259.9</v>
      </c>
      <c r="D47" s="11">
        <v>2259.9</v>
      </c>
      <c r="E47" s="11">
        <v>2259.9</v>
      </c>
      <c r="F47" s="10" t="s">
        <v>116</v>
      </c>
      <c r="G47" s="42" t="s">
        <v>117</v>
      </c>
      <c r="H47" s="74"/>
      <c r="I47" s="43" t="s">
        <v>118</v>
      </c>
      <c r="J47" s="42" t="s">
        <v>119</v>
      </c>
      <c r="K47" s="9" t="str">
        <f>VLOOKUP(B47,[1]收款人!C:F,4,0)</f>
        <v>中国工商银行南京市新港支行</v>
      </c>
      <c r="L47" s="9" t="str">
        <f>VLOOKUP(B47,[1]收款人!C:G,5,0)</f>
        <v>4301018609100063522</v>
      </c>
      <c r="M47" s="9" t="str">
        <f>VLOOKUP(B47,[1]收款人!C:H,6,0)</f>
        <v>102301000680</v>
      </c>
    </row>
    <row r="48" spans="1:13" s="49" customFormat="1" ht="20.100000000000001" customHeight="1">
      <c r="A48" s="6">
        <v>14885</v>
      </c>
      <c r="B48" s="20" t="s">
        <v>270</v>
      </c>
      <c r="C48" s="21">
        <v>1255.5</v>
      </c>
      <c r="D48" s="21">
        <v>1255.5</v>
      </c>
      <c r="E48" s="21">
        <v>1255.5</v>
      </c>
      <c r="F48" s="6" t="s">
        <v>120</v>
      </c>
      <c r="G48" s="20" t="s">
        <v>271</v>
      </c>
      <c r="H48" s="71"/>
      <c r="I48" s="44" t="s">
        <v>272</v>
      </c>
      <c r="J48" s="20" t="s">
        <v>273</v>
      </c>
      <c r="K48" s="9" t="str">
        <f>VLOOKUP(B48,[1]收款人!C:F,4,0)</f>
        <v>中国工商银行南京市新港支行</v>
      </c>
      <c r="L48" s="9" t="str">
        <f>VLOOKUP(B48,[1]收款人!C:G,5,0)</f>
        <v>4301018609100063522</v>
      </c>
      <c r="M48" s="9" t="str">
        <f>VLOOKUP(B48,[1]收款人!C:H,6,0)</f>
        <v>102301000680</v>
      </c>
    </row>
    <row r="49" spans="1:13" s="49" customFormat="1" ht="20.100000000000001" customHeight="1">
      <c r="A49" s="10">
        <v>15359</v>
      </c>
      <c r="B49" s="10" t="s">
        <v>103</v>
      </c>
      <c r="C49" s="11">
        <v>3640</v>
      </c>
      <c r="D49" s="11">
        <v>3640</v>
      </c>
      <c r="E49" s="11">
        <v>3640</v>
      </c>
      <c r="F49" s="10" t="s">
        <v>104</v>
      </c>
      <c r="G49" s="10" t="s">
        <v>274</v>
      </c>
      <c r="H49" s="52" t="s">
        <v>275</v>
      </c>
      <c r="I49" s="8" t="s">
        <v>231</v>
      </c>
      <c r="J49" s="10" t="s">
        <v>276</v>
      </c>
      <c r="K49" s="9" t="str">
        <f>VLOOKUP(B49,[1]收款人!C:F,4,0)</f>
        <v>中国民生银行南京城西支行</v>
      </c>
      <c r="L49" s="9">
        <f>VLOOKUP(B49,[1]收款人!C:G,5,0)</f>
        <v>691408208</v>
      </c>
      <c r="M49" s="9" t="str">
        <f>VLOOKUP(B49,[1]收款人!C:H,6,0)</f>
        <v>3053 01008160</v>
      </c>
    </row>
    <row r="50" spans="1:13" s="49" customFormat="1" ht="20.100000000000001" customHeight="1">
      <c r="A50" s="10">
        <v>15342</v>
      </c>
      <c r="B50" s="10" t="s">
        <v>15</v>
      </c>
      <c r="C50" s="11">
        <v>115149.5</v>
      </c>
      <c r="D50" s="11">
        <v>115149.5</v>
      </c>
      <c r="E50" s="11">
        <v>115149.5</v>
      </c>
      <c r="F50" s="9" t="s">
        <v>277</v>
      </c>
      <c r="G50" s="10" t="s">
        <v>278</v>
      </c>
      <c r="H50" s="52" t="s">
        <v>279</v>
      </c>
      <c r="I50" s="8" t="s">
        <v>151</v>
      </c>
      <c r="J50" s="9" t="s">
        <v>280</v>
      </c>
      <c r="K50" s="9" t="str">
        <f>VLOOKUP(B50,[1]收款人!C:F,4,0)</f>
        <v>招商银行股份有限公司南京江宁支行</v>
      </c>
      <c r="L50" s="9" t="str">
        <f>VLOOKUP(B50,[1]收款人!C:G,5,0)</f>
        <v>125908740610802</v>
      </c>
      <c r="M50" s="9" t="str">
        <f>VLOOKUP(B50,[1]收款人!C:H,6,0)</f>
        <v>308301006115</v>
      </c>
    </row>
    <row r="51" spans="1:13" s="49" customFormat="1" ht="20.100000000000001" customHeight="1">
      <c r="A51" s="10">
        <v>15317</v>
      </c>
      <c r="B51" s="10" t="s">
        <v>113</v>
      </c>
      <c r="C51" s="11">
        <v>2280</v>
      </c>
      <c r="D51" s="11">
        <v>2280</v>
      </c>
      <c r="E51" s="11">
        <v>2280</v>
      </c>
      <c r="F51" s="10" t="s">
        <v>114</v>
      </c>
      <c r="G51" s="10" t="s">
        <v>115</v>
      </c>
      <c r="H51" s="52" t="s">
        <v>281</v>
      </c>
      <c r="I51" s="8" t="s">
        <v>151</v>
      </c>
      <c r="J51" s="10" t="s">
        <v>282</v>
      </c>
      <c r="K51" s="9" t="str">
        <f>VLOOKUP(B51,[1]收款人!C:F,4,0)</f>
        <v>浙江稠州商业银行股份有限公司南京江宁支行</v>
      </c>
      <c r="L51" s="9" t="str">
        <f>VLOOKUP(B51,[1]收款人!C:G,5,0)</f>
        <v>25701012010190003953</v>
      </c>
      <c r="M51" s="9" t="str">
        <f>VLOOKUP(B51,[1]收款人!C:H,6,0)</f>
        <v>313301013013</v>
      </c>
    </row>
    <row r="52" spans="1:13" s="49" customFormat="1" ht="20.100000000000001" customHeight="1">
      <c r="A52" s="24">
        <v>14369</v>
      </c>
      <c r="B52" s="25" t="s">
        <v>27</v>
      </c>
      <c r="C52" s="26">
        <v>52755.48</v>
      </c>
      <c r="D52" s="26">
        <v>52755.48</v>
      </c>
      <c r="E52" s="26">
        <v>52755.48</v>
      </c>
      <c r="F52" s="26" t="s">
        <v>28</v>
      </c>
      <c r="G52" s="9" t="s">
        <v>29</v>
      </c>
      <c r="H52" s="72" t="s">
        <v>283</v>
      </c>
      <c r="I52" s="8" t="s">
        <v>151</v>
      </c>
      <c r="J52" s="9" t="s">
        <v>30</v>
      </c>
      <c r="K52" s="9" t="str">
        <f>VLOOKUP(B52,[1]收款人!C:F,4,0)</f>
        <v>交通银行南京江宁支行</v>
      </c>
      <c r="L52" s="9" t="str">
        <f>VLOOKUP(B52,[1]收款人!C:G,5,0)</f>
        <v>320006637018010175781</v>
      </c>
      <c r="M52" s="9" t="str">
        <f>VLOOKUP(B52,[1]收款人!C:H,6,0)</f>
        <v>301301000378</v>
      </c>
    </row>
    <row r="53" spans="1:13" s="49" customFormat="1" ht="20.100000000000001" customHeight="1">
      <c r="A53" s="13">
        <v>13843</v>
      </c>
      <c r="B53" s="57" t="s">
        <v>284</v>
      </c>
      <c r="C53" s="26">
        <v>60262.25</v>
      </c>
      <c r="D53" s="26">
        <v>20000</v>
      </c>
      <c r="E53" s="26">
        <v>20000</v>
      </c>
      <c r="F53" s="26" t="s">
        <v>285</v>
      </c>
      <c r="G53" s="28" t="s">
        <v>63</v>
      </c>
      <c r="H53" s="79"/>
      <c r="I53" s="8" t="s">
        <v>151</v>
      </c>
      <c r="J53" s="28" t="s">
        <v>64</v>
      </c>
      <c r="K53" s="9" t="str">
        <f>VLOOKUP(B53,[1]收款人!C:F,4,0)</f>
        <v>交通银行南京江宁支行</v>
      </c>
      <c r="L53" s="9" t="str">
        <f>VLOOKUP(B53,[1]收款人!C:G,5,0)</f>
        <v>320006637018010175781</v>
      </c>
      <c r="M53" s="9" t="str">
        <f>VLOOKUP(B53,[1]收款人!C:H,6,0)</f>
        <v>301301000378</v>
      </c>
    </row>
    <row r="54" spans="1:13" s="49" customFormat="1" ht="20.100000000000001" customHeight="1">
      <c r="A54" s="34">
        <v>12999</v>
      </c>
      <c r="B54" s="61" t="s">
        <v>27</v>
      </c>
      <c r="C54" s="35">
        <v>6940.22</v>
      </c>
      <c r="D54" s="35">
        <v>6940.22</v>
      </c>
      <c r="E54" s="35">
        <v>6940.22</v>
      </c>
      <c r="F54" s="36" t="s">
        <v>92</v>
      </c>
      <c r="G54" s="37" t="s">
        <v>93</v>
      </c>
      <c r="H54" s="73"/>
      <c r="I54" s="8" t="s">
        <v>151</v>
      </c>
      <c r="J54" s="37" t="s">
        <v>94</v>
      </c>
      <c r="K54" s="9" t="str">
        <f>VLOOKUP(B54,[1]收款人!C:F,4,0)</f>
        <v>交通银行南京江宁支行</v>
      </c>
      <c r="L54" s="9" t="str">
        <f>VLOOKUP(B54,[1]收款人!C:G,5,0)</f>
        <v>320006637018010175781</v>
      </c>
      <c r="M54" s="9" t="str">
        <f>VLOOKUP(B54,[1]收款人!C:H,6,0)</f>
        <v>301301000378</v>
      </c>
    </row>
    <row r="55" spans="1:13" s="49" customFormat="1" ht="20.100000000000001" customHeight="1">
      <c r="A55" s="10">
        <v>15351</v>
      </c>
      <c r="B55" s="10" t="s">
        <v>98</v>
      </c>
      <c r="C55" s="11">
        <v>5800</v>
      </c>
      <c r="D55" s="11">
        <v>5800</v>
      </c>
      <c r="E55" s="11">
        <v>5800</v>
      </c>
      <c r="F55" s="10" t="s">
        <v>49</v>
      </c>
      <c r="G55" s="10" t="s">
        <v>286</v>
      </c>
      <c r="H55" s="53"/>
      <c r="I55" s="8" t="s">
        <v>231</v>
      </c>
      <c r="J55" s="9" t="s">
        <v>276</v>
      </c>
      <c r="K55" s="9" t="str">
        <f>VLOOKUP(B55,[1]收款人!C:F,4,0)</f>
        <v>中国农业银行股份有限公司南京鼓楼支行</v>
      </c>
      <c r="L55" s="9" t="str">
        <f>VLOOKUP(B55,[1]收款人!C:G,5,0)</f>
        <v>10105901040006481</v>
      </c>
      <c r="M55" s="9" t="str">
        <f>VLOOKUP(B55,[1]收款人!C:H,6,0)</f>
        <v>103301010591</v>
      </c>
    </row>
    <row r="56" spans="1:13" s="49" customFormat="1" ht="20.100000000000001" customHeight="1">
      <c r="A56" s="10">
        <v>15276</v>
      </c>
      <c r="B56" s="10" t="s">
        <v>31</v>
      </c>
      <c r="C56" s="11">
        <v>102362.39</v>
      </c>
      <c r="D56" s="11">
        <v>102362.39</v>
      </c>
      <c r="E56" s="11">
        <v>52362.39</v>
      </c>
      <c r="F56" s="10" t="s">
        <v>32</v>
      </c>
      <c r="G56" s="10" t="s">
        <v>33</v>
      </c>
      <c r="H56" s="52" t="s">
        <v>287</v>
      </c>
      <c r="I56" s="8" t="s">
        <v>231</v>
      </c>
      <c r="J56" s="10" t="s">
        <v>288</v>
      </c>
      <c r="K56" s="9" t="str">
        <f>VLOOKUP(B56,[1]收款人!C:F,4,0)</f>
        <v>中国光大银行南京分行江宁支行</v>
      </c>
      <c r="L56" s="9" t="str">
        <f>VLOOKUP(B56,[1]收款人!C:G,5,0)</f>
        <v>7655 0188 0001 39084</v>
      </c>
      <c r="M56" s="9" t="str">
        <f>VLOOKUP(B56,[1]收款人!C:H,6,0)</f>
        <v>3003 01001002</v>
      </c>
    </row>
    <row r="57" spans="1:13" s="49" customFormat="1" ht="20.100000000000001" customHeight="1">
      <c r="A57" s="19">
        <v>15207</v>
      </c>
      <c r="B57" s="23" t="s">
        <v>289</v>
      </c>
      <c r="C57" s="21">
        <v>61937.7</v>
      </c>
      <c r="D57" s="21">
        <v>61937.7</v>
      </c>
      <c r="E57" s="21">
        <v>61937.7</v>
      </c>
      <c r="F57" s="9" t="s">
        <v>290</v>
      </c>
      <c r="G57" s="20" t="s">
        <v>291</v>
      </c>
      <c r="H57" s="70" t="s">
        <v>292</v>
      </c>
      <c r="I57" s="8" t="s">
        <v>151</v>
      </c>
      <c r="J57" s="10" t="s">
        <v>293</v>
      </c>
      <c r="K57" s="9" t="str">
        <f>VLOOKUP(B57,[1]收款人!C:F,4,0)</f>
        <v>中国农业银行股份有限公司南京宁海路支行</v>
      </c>
      <c r="L57" s="9" t="str">
        <f>VLOOKUP(B57,[1]收款人!C:G,5,0)</f>
        <v>10101101040007365</v>
      </c>
      <c r="M57" s="9" t="str">
        <f>VLOOKUP(B57,[1]收款人!C:H,6,0)</f>
        <v>103301010116</v>
      </c>
    </row>
    <row r="58" spans="1:13" s="49" customFormat="1" ht="20.100000000000001" customHeight="1">
      <c r="A58" s="19">
        <v>15154</v>
      </c>
      <c r="B58" s="54" t="s">
        <v>289</v>
      </c>
      <c r="C58" s="21">
        <v>37575.72</v>
      </c>
      <c r="D58" s="21">
        <v>37575.72</v>
      </c>
      <c r="E58" s="21">
        <v>37575.72</v>
      </c>
      <c r="F58" s="10" t="s">
        <v>47</v>
      </c>
      <c r="G58" s="20" t="s">
        <v>294</v>
      </c>
      <c r="H58" s="71"/>
      <c r="I58" s="8" t="s">
        <v>151</v>
      </c>
      <c r="J58" s="10" t="s">
        <v>295</v>
      </c>
      <c r="K58" s="9" t="str">
        <f>VLOOKUP(B58,[1]收款人!C:F,4,0)</f>
        <v>中国农业银行股份有限公司南京宁海路支行</v>
      </c>
      <c r="L58" s="9" t="str">
        <f>VLOOKUP(B58,[1]收款人!C:G,5,0)</f>
        <v>10101101040007365</v>
      </c>
      <c r="M58" s="9" t="str">
        <f>VLOOKUP(B58,[1]收款人!C:H,6,0)</f>
        <v>103301010116</v>
      </c>
    </row>
    <row r="59" spans="1:13" s="49" customFormat="1" ht="20.100000000000001" customHeight="1">
      <c r="A59" s="6">
        <v>14919</v>
      </c>
      <c r="B59" s="7" t="s">
        <v>56</v>
      </c>
      <c r="C59" s="7">
        <v>24600</v>
      </c>
      <c r="D59" s="7">
        <v>24600</v>
      </c>
      <c r="E59" s="7">
        <v>24600</v>
      </c>
      <c r="F59" s="18" t="s">
        <v>296</v>
      </c>
      <c r="G59" s="17" t="s">
        <v>297</v>
      </c>
      <c r="H59" s="51" t="s">
        <v>298</v>
      </c>
      <c r="I59" s="16" t="s">
        <v>151</v>
      </c>
      <c r="J59" s="17" t="s">
        <v>299</v>
      </c>
      <c r="K59" s="9" t="str">
        <f>VLOOKUP(B59,[1]收款人!C:F,4,0)</f>
        <v>招商银行股份有限公司南京江宁科学园支行</v>
      </c>
      <c r="L59" s="9" t="str">
        <f>VLOOKUP(B59,[1]收款人!C:G,5,0)</f>
        <v>125905965610801</v>
      </c>
      <c r="M59" s="9" t="str">
        <f>VLOOKUP(B59,[1]收款人!C:H,6,0)</f>
        <v>308301006182</v>
      </c>
    </row>
    <row r="60" spans="1:13" s="49" customFormat="1" ht="20.100000000000001" customHeight="1">
      <c r="A60" s="6">
        <v>15035</v>
      </c>
      <c r="B60" s="7" t="s">
        <v>300</v>
      </c>
      <c r="C60" s="7">
        <v>140000</v>
      </c>
      <c r="D60" s="7">
        <v>140000</v>
      </c>
      <c r="E60" s="7">
        <v>100000</v>
      </c>
      <c r="F60" s="15" t="s">
        <v>16</v>
      </c>
      <c r="G60" s="15" t="s">
        <v>139</v>
      </c>
      <c r="H60" s="51" t="s">
        <v>301</v>
      </c>
      <c r="I60" s="16" t="s">
        <v>140</v>
      </c>
      <c r="J60" s="17" t="s">
        <v>302</v>
      </c>
      <c r="K60" s="9" t="str">
        <f>VLOOKUP(B60,[1]收款人!C:F,4,0)</f>
        <v>兴业银行股份有限公司南京分行河西支行</v>
      </c>
      <c r="L60" s="9" t="str">
        <f>VLOOKUP(B60,[1]收款人!C:G,5,0)</f>
        <v>409520100100348342</v>
      </c>
      <c r="M60" s="9" t="str">
        <f>VLOOKUP(B60,[1]收款人!C:H,6,0)</f>
        <v>309301099523</v>
      </c>
    </row>
    <row r="61" spans="1:13" s="49" customFormat="1" ht="20.100000000000001" customHeight="1">
      <c r="A61" s="19">
        <v>14645</v>
      </c>
      <c r="B61" s="23" t="s">
        <v>303</v>
      </c>
      <c r="C61" s="21">
        <v>42768</v>
      </c>
      <c r="D61" s="21">
        <v>12390</v>
      </c>
      <c r="E61" s="21">
        <v>12390</v>
      </c>
      <c r="F61" s="10" t="s">
        <v>304</v>
      </c>
      <c r="G61" s="20" t="s">
        <v>139</v>
      </c>
      <c r="H61" s="51" t="s">
        <v>305</v>
      </c>
      <c r="I61" s="8" t="s">
        <v>202</v>
      </c>
      <c r="J61" s="10" t="s">
        <v>306</v>
      </c>
      <c r="K61" s="9" t="str">
        <f>VLOOKUP(B61,[1]收款人!C:F,4,0)</f>
        <v>中国农业银行兖州市支行</v>
      </c>
      <c r="L61" s="9" t="str">
        <f>VLOOKUP(B61,[1]收款人!C:G,5,0)</f>
        <v>15466101040009568</v>
      </c>
      <c r="M61" s="9" t="str">
        <f>VLOOKUP(B61,[1]收款人!C:H,6,0)</f>
        <v>103461146613</v>
      </c>
    </row>
    <row r="62" spans="1:13" s="49" customFormat="1" ht="20.100000000000001" customHeight="1">
      <c r="A62" s="13">
        <v>15228</v>
      </c>
      <c r="B62" s="57" t="s">
        <v>307</v>
      </c>
      <c r="C62" s="26">
        <v>18410</v>
      </c>
      <c r="D62" s="26">
        <v>18410</v>
      </c>
      <c r="E62" s="26">
        <v>18410</v>
      </c>
      <c r="F62" s="26" t="s">
        <v>308</v>
      </c>
      <c r="G62" s="28" t="s">
        <v>309</v>
      </c>
      <c r="H62" s="62" t="s">
        <v>310</v>
      </c>
      <c r="I62" s="29" t="s">
        <v>140</v>
      </c>
      <c r="J62" s="28" t="s">
        <v>311</v>
      </c>
      <c r="K62" s="9" t="str">
        <f>VLOOKUP(B62,[1]收款人!C:F,4,0)</f>
        <v>上海银行浦西分行</v>
      </c>
      <c r="L62" s="9" t="str">
        <f>VLOOKUP(B62,[1]收款人!C:G,5,0)</f>
        <v>3169 1300 005198799</v>
      </c>
      <c r="M62" s="9" t="str">
        <f>VLOOKUP(B62,[1]收款人!C:H,6,0)</f>
        <v>3252 90003035</v>
      </c>
    </row>
    <row r="63" spans="1:13" s="49" customFormat="1" ht="20.100000000000001" customHeight="1">
      <c r="A63" s="19">
        <v>15362</v>
      </c>
      <c r="B63" s="20" t="s">
        <v>312</v>
      </c>
      <c r="C63" s="21">
        <v>13350</v>
      </c>
      <c r="D63" s="21">
        <v>13350</v>
      </c>
      <c r="E63" s="21">
        <v>13350</v>
      </c>
      <c r="F63" s="10" t="s">
        <v>313</v>
      </c>
      <c r="G63" s="20" t="s">
        <v>139</v>
      </c>
      <c r="H63" s="70" t="s">
        <v>314</v>
      </c>
      <c r="I63" s="8" t="s">
        <v>202</v>
      </c>
      <c r="J63" s="10" t="s">
        <v>155</v>
      </c>
      <c r="K63" s="9" t="str">
        <f>VLOOKUP(B63,[1]收款人!C:F,4,0)</f>
        <v>招商银行上海分行东大名支行</v>
      </c>
      <c r="L63" s="9" t="str">
        <f>VLOOKUP(B63,[1]收款人!C:G,5,0)</f>
        <v>121909726510106</v>
      </c>
      <c r="M63" s="9" t="str">
        <f>VLOOKUP(B63,[1]收款人!C:H,6,0)</f>
        <v>308290003142</v>
      </c>
    </row>
    <row r="64" spans="1:13" s="49" customFormat="1" ht="20.100000000000001" customHeight="1">
      <c r="A64" s="6">
        <v>14867</v>
      </c>
      <c r="B64" s="7" t="s">
        <v>312</v>
      </c>
      <c r="C64" s="7">
        <v>7200</v>
      </c>
      <c r="D64" s="7">
        <v>3600</v>
      </c>
      <c r="E64" s="7">
        <v>3600</v>
      </c>
      <c r="F64" s="15" t="s">
        <v>105</v>
      </c>
      <c r="G64" s="17" t="s">
        <v>139</v>
      </c>
      <c r="H64" s="71"/>
      <c r="I64" s="16" t="s">
        <v>140</v>
      </c>
      <c r="J64" s="10" t="s">
        <v>155</v>
      </c>
      <c r="K64" s="9" t="str">
        <f>VLOOKUP(B64,[1]收款人!C:F,4,0)</f>
        <v>招商银行上海分行东大名支行</v>
      </c>
      <c r="L64" s="9" t="str">
        <f>VLOOKUP(B64,[1]收款人!C:G,5,0)</f>
        <v>121909726510106</v>
      </c>
      <c r="M64" s="9" t="str">
        <f>VLOOKUP(B64,[1]收款人!C:H,6,0)</f>
        <v>308290003142</v>
      </c>
    </row>
    <row r="65" spans="1:13" s="49" customFormat="1" ht="20.100000000000001" customHeight="1">
      <c r="A65" s="6">
        <v>15246</v>
      </c>
      <c r="B65" s="6" t="s">
        <v>80</v>
      </c>
      <c r="C65" s="7">
        <v>10161.280000000001</v>
      </c>
      <c r="D65" s="7">
        <v>10161.280000000001</v>
      </c>
      <c r="E65" s="7">
        <v>10161.280000000001</v>
      </c>
      <c r="F65" s="6" t="s">
        <v>42</v>
      </c>
      <c r="G65" s="6" t="s">
        <v>315</v>
      </c>
      <c r="H65" s="70" t="s">
        <v>316</v>
      </c>
      <c r="I65" s="22" t="s">
        <v>145</v>
      </c>
      <c r="J65" s="13" t="s">
        <v>317</v>
      </c>
      <c r="K65" s="9" t="str">
        <f>VLOOKUP(B65,[1]收款人!C:F,4,0)</f>
        <v>中国工商银行股份有限公司深圳坪地支行</v>
      </c>
      <c r="L65" s="9" t="str">
        <f>VLOOKUP(B65,[1]收款人!C:G,5,0)</f>
        <v>4000027609200428619</v>
      </c>
      <c r="M65" s="9" t="str">
        <f>VLOOKUP(B65,[1]收款人!C:H,6,0)</f>
        <v>102584002768</v>
      </c>
    </row>
    <row r="66" spans="1:13" s="49" customFormat="1" ht="20.100000000000001" customHeight="1">
      <c r="A66" s="6">
        <v>15053</v>
      </c>
      <c r="B66" s="6" t="s">
        <v>318</v>
      </c>
      <c r="C66" s="7">
        <v>2591.2199999999998</v>
      </c>
      <c r="D66" s="7">
        <v>2591.2199999999998</v>
      </c>
      <c r="E66" s="7">
        <v>2591.2199999999998</v>
      </c>
      <c r="F66" s="6" t="s">
        <v>111</v>
      </c>
      <c r="G66" s="6" t="s">
        <v>319</v>
      </c>
      <c r="H66" s="71"/>
      <c r="I66" s="14" t="s">
        <v>145</v>
      </c>
      <c r="J66" s="6" t="s">
        <v>320</v>
      </c>
      <c r="K66" s="9" t="str">
        <f>VLOOKUP(B66,[1]收款人!C:F,4,0)</f>
        <v>中国工商银行股份有限公司深圳坪地支行</v>
      </c>
      <c r="L66" s="9" t="str">
        <f>VLOOKUP(B66,[1]收款人!C:G,5,0)</f>
        <v>4000027609200428619</v>
      </c>
      <c r="M66" s="9" t="str">
        <f>VLOOKUP(B66,[1]收款人!C:H,6,0)</f>
        <v>102584002768</v>
      </c>
    </row>
    <row r="67" spans="1:13" s="49" customFormat="1" ht="20.100000000000001" customHeight="1">
      <c r="A67" s="10">
        <v>15358</v>
      </c>
      <c r="B67" s="10" t="s">
        <v>101</v>
      </c>
      <c r="C67" s="11">
        <v>4275</v>
      </c>
      <c r="D67" s="11">
        <v>4275</v>
      </c>
      <c r="E67" s="11">
        <v>4275</v>
      </c>
      <c r="F67" s="10" t="s">
        <v>102</v>
      </c>
      <c r="G67" s="10" t="s">
        <v>321</v>
      </c>
      <c r="H67" s="52" t="s">
        <v>322</v>
      </c>
      <c r="I67" s="8" t="s">
        <v>151</v>
      </c>
      <c r="J67" s="10" t="s">
        <v>155</v>
      </c>
      <c r="K67" s="9" t="str">
        <f>VLOOKUP(B67,[1]收款人!C:F,4,0)</f>
        <v>光大深圳宝中支行</v>
      </c>
      <c r="L67" s="9" t="str">
        <f>VLOOKUP(B67,[1]收款人!C:G,5,0)</f>
        <v>7822 0188 0001 56815</v>
      </c>
      <c r="M67" s="9" t="str">
        <f>VLOOKUP(B67,[1]收款人!C:H,6,0)</f>
        <v>3035 8407 8221</v>
      </c>
    </row>
    <row r="68" spans="1:13" s="49" customFormat="1" ht="20.100000000000001" customHeight="1">
      <c r="A68" s="13">
        <v>15139</v>
      </c>
      <c r="B68" s="25" t="s">
        <v>323</v>
      </c>
      <c r="C68" s="26">
        <v>6870</v>
      </c>
      <c r="D68" s="26">
        <v>6870</v>
      </c>
      <c r="E68" s="26">
        <v>6870</v>
      </c>
      <c r="F68" s="26" t="s">
        <v>324</v>
      </c>
      <c r="G68" s="28" t="s">
        <v>207</v>
      </c>
      <c r="H68" s="62" t="s">
        <v>325</v>
      </c>
      <c r="I68" s="29" t="s">
        <v>140</v>
      </c>
      <c r="J68" s="28" t="s">
        <v>326</v>
      </c>
      <c r="K68" s="9" t="str">
        <f>VLOOKUP(B68,[1]收款人!C:F,4,0)</f>
        <v>建设银行深圳机场支行</v>
      </c>
      <c r="L68" s="9" t="str">
        <f>VLOOKUP(B68,[1]收款人!C:G,5,0)</f>
        <v>4425 0100 0046 0000 1760</v>
      </c>
      <c r="M68" s="9" t="str">
        <f>VLOOKUP(B68,[1]收款人!C:H,6,0)</f>
        <v>1055 8400 0466</v>
      </c>
    </row>
    <row r="69" spans="1:13" s="49" customFormat="1" ht="20.100000000000001" customHeight="1">
      <c r="A69" s="6">
        <v>15206</v>
      </c>
      <c r="B69" s="6" t="s">
        <v>99</v>
      </c>
      <c r="C69" s="7">
        <v>5719.88</v>
      </c>
      <c r="D69" s="7">
        <v>5719.88</v>
      </c>
      <c r="E69" s="7">
        <v>5719.88</v>
      </c>
      <c r="F69" s="6" t="s">
        <v>74</v>
      </c>
      <c r="G69" s="6" t="s">
        <v>327</v>
      </c>
      <c r="H69" s="50"/>
      <c r="I69" s="22" t="s">
        <v>145</v>
      </c>
      <c r="J69" s="6" t="s">
        <v>328</v>
      </c>
      <c r="K69" s="9" t="str">
        <f>VLOOKUP(B69,[1]收款人!C:F,4,0)</f>
        <v>深圳农村商业银行丽沙支行</v>
      </c>
      <c r="L69" s="9" t="str">
        <f>VLOOKUP(B69,[1]收款人!C:G,5,0)</f>
        <v>000146071290</v>
      </c>
      <c r="M69" s="9" t="str">
        <f>VLOOKUP(B69,[1]收款人!C:H,6,0)</f>
        <v>402584000718</v>
      </c>
    </row>
    <row r="70" spans="1:13" s="49" customFormat="1" ht="20.100000000000001" customHeight="1">
      <c r="A70" s="13">
        <v>15192</v>
      </c>
      <c r="B70" s="25" t="s">
        <v>329</v>
      </c>
      <c r="C70" s="26">
        <v>27800</v>
      </c>
      <c r="D70" s="26">
        <v>27800</v>
      </c>
      <c r="E70" s="26">
        <v>27800</v>
      </c>
      <c r="F70" s="26" t="s">
        <v>55</v>
      </c>
      <c r="G70" s="28" t="s">
        <v>204</v>
      </c>
      <c r="H70" s="77" t="s">
        <v>330</v>
      </c>
      <c r="I70" s="29" t="s">
        <v>140</v>
      </c>
      <c r="J70" s="28" t="s">
        <v>331</v>
      </c>
      <c r="K70" s="9" t="str">
        <f>VLOOKUP(B70,[1]收款人!C:F,4,0)</f>
        <v>中国农业银行深圳东塘支行</v>
      </c>
      <c r="L70" s="9" t="str">
        <f>VLOOKUP(B70,[1]收款人!C:G,5,0)</f>
        <v>4102 1100040019336</v>
      </c>
      <c r="M70" s="9" t="str">
        <f>VLOOKUP(B70,[1]收款人!C:H,6,0)</f>
        <v>1035 84002115</v>
      </c>
    </row>
    <row r="71" spans="1:13" s="49" customFormat="1" ht="20.100000000000001" customHeight="1">
      <c r="A71" s="6">
        <v>15138</v>
      </c>
      <c r="B71" s="9" t="s">
        <v>329</v>
      </c>
      <c r="C71" s="11">
        <v>12500</v>
      </c>
      <c r="D71" s="11">
        <v>12500</v>
      </c>
      <c r="E71" s="11">
        <v>12500</v>
      </c>
      <c r="F71" s="9" t="s">
        <v>332</v>
      </c>
      <c r="G71" s="9" t="s">
        <v>333</v>
      </c>
      <c r="H71" s="78"/>
      <c r="I71" s="8" t="s">
        <v>202</v>
      </c>
      <c r="J71" s="10" t="s">
        <v>328</v>
      </c>
      <c r="K71" s="9" t="str">
        <f>VLOOKUP(B71,[1]收款人!C:F,4,0)</f>
        <v>中国农业银行深圳东塘支行</v>
      </c>
      <c r="L71" s="9" t="str">
        <f>VLOOKUP(B71,[1]收款人!C:G,5,0)</f>
        <v>4102 1100040019336</v>
      </c>
      <c r="M71" s="9" t="str">
        <f>VLOOKUP(B71,[1]收款人!C:H,6,0)</f>
        <v>1035 84002115</v>
      </c>
    </row>
    <row r="72" spans="1:13" s="49" customFormat="1" ht="20.100000000000001" customHeight="1">
      <c r="A72" s="6">
        <v>15222</v>
      </c>
      <c r="B72" s="9" t="s">
        <v>334</v>
      </c>
      <c r="C72" s="11">
        <v>5500</v>
      </c>
      <c r="D72" s="11">
        <v>5500</v>
      </c>
      <c r="E72" s="11">
        <v>5500</v>
      </c>
      <c r="F72" s="9" t="s">
        <v>335</v>
      </c>
      <c r="G72" s="10" t="s">
        <v>336</v>
      </c>
      <c r="H72" s="52" t="s">
        <v>337</v>
      </c>
      <c r="I72" s="8" t="s">
        <v>151</v>
      </c>
      <c r="J72" s="10" t="s">
        <v>338</v>
      </c>
      <c r="K72" s="9" t="str">
        <f>VLOOKUP(B72,[1]收款人!C:F,4,0)</f>
        <v>上海浦东发展银行深圳市分行</v>
      </c>
      <c r="L72" s="9" t="str">
        <f>VLOOKUP(B72,[1]收款人!C:G,5,0)</f>
        <v>79120 15474 00108 78</v>
      </c>
      <c r="M72" s="9">
        <f>VLOOKUP(B72,[1]收款人!C:H,6,0)</f>
        <v>0</v>
      </c>
    </row>
    <row r="73" spans="1:13" s="49" customFormat="1" ht="20.100000000000001" customHeight="1">
      <c r="A73" s="10">
        <v>15287</v>
      </c>
      <c r="B73" s="10" t="s">
        <v>72</v>
      </c>
      <c r="C73" s="11">
        <v>13550</v>
      </c>
      <c r="D73" s="11">
        <v>13550</v>
      </c>
      <c r="E73" s="11">
        <v>13550</v>
      </c>
      <c r="F73" s="10" t="s">
        <v>339</v>
      </c>
      <c r="G73" s="10" t="s">
        <v>340</v>
      </c>
      <c r="H73" s="52" t="s">
        <v>341</v>
      </c>
      <c r="I73" s="8" t="s">
        <v>151</v>
      </c>
      <c r="J73" s="10" t="s">
        <v>282</v>
      </c>
      <c r="K73" s="9" t="str">
        <f>VLOOKUP(B73,[1]收款人!C:F,4,0)</f>
        <v>中国银行宝安区流塘支行</v>
      </c>
      <c r="L73" s="9" t="str">
        <f>VLOOKUP(B73,[1]收款人!C:G,5,0)</f>
        <v>7757 59212967</v>
      </c>
      <c r="M73" s="9" t="str">
        <f>VLOOKUP(B73,[1]收款人!C:H,6,0)</f>
        <v>1045 84002324</v>
      </c>
    </row>
    <row r="74" spans="1:13" s="49" customFormat="1" ht="20.100000000000001" customHeight="1">
      <c r="A74" s="10">
        <v>15215</v>
      </c>
      <c r="B74" s="10" t="s">
        <v>37</v>
      </c>
      <c r="C74" s="11">
        <v>49774.28</v>
      </c>
      <c r="D74" s="11">
        <v>49774.28</v>
      </c>
      <c r="E74" s="11">
        <v>49774.28</v>
      </c>
      <c r="F74" s="10" t="s">
        <v>38</v>
      </c>
      <c r="G74" s="10" t="s">
        <v>342</v>
      </c>
      <c r="H74" s="72" t="s">
        <v>343</v>
      </c>
      <c r="I74" s="8" t="s">
        <v>151</v>
      </c>
      <c r="J74" s="10" t="s">
        <v>344</v>
      </c>
      <c r="K74" s="9" t="str">
        <f>VLOOKUP(B74,[1]收款人!C:F,4,0)</f>
        <v>中国建设银行股份有限公司深圳坂田支行</v>
      </c>
      <c r="L74" s="9" t="str">
        <f>VLOOKUP(B74,[1]收款人!C:G,5,0)</f>
        <v>4425 0100 0159 0000 1612</v>
      </c>
      <c r="M74" s="9" t="str">
        <f>VLOOKUP(B74,[1]收款人!C:H,6,0)</f>
        <v>1055 84001196</v>
      </c>
    </row>
    <row r="75" spans="1:13" s="49" customFormat="1" ht="20.100000000000001" customHeight="1">
      <c r="A75" s="10">
        <v>15333</v>
      </c>
      <c r="B75" s="10" t="s">
        <v>37</v>
      </c>
      <c r="C75" s="11">
        <v>7548.68</v>
      </c>
      <c r="D75" s="11">
        <v>7548.68</v>
      </c>
      <c r="E75" s="11">
        <v>7548.68</v>
      </c>
      <c r="F75" s="10" t="s">
        <v>51</v>
      </c>
      <c r="G75" s="10" t="s">
        <v>52</v>
      </c>
      <c r="H75" s="79"/>
      <c r="I75" s="8" t="s">
        <v>151</v>
      </c>
      <c r="J75" s="9" t="s">
        <v>345</v>
      </c>
      <c r="K75" s="9" t="str">
        <f>VLOOKUP(B75,[1]收款人!C:F,4,0)</f>
        <v>中国建设银行股份有限公司深圳坂田支行</v>
      </c>
      <c r="L75" s="9" t="str">
        <f>VLOOKUP(B75,[1]收款人!C:G,5,0)</f>
        <v>4425 0100 0159 0000 1612</v>
      </c>
      <c r="M75" s="9" t="str">
        <f>VLOOKUP(B75,[1]收款人!C:H,6,0)</f>
        <v>1055 84001196</v>
      </c>
    </row>
    <row r="76" spans="1:13" s="49" customFormat="1" ht="20.100000000000001" customHeight="1">
      <c r="A76" s="10">
        <v>15219</v>
      </c>
      <c r="B76" s="10" t="s">
        <v>37</v>
      </c>
      <c r="C76" s="11">
        <v>640</v>
      </c>
      <c r="D76" s="11">
        <v>640</v>
      </c>
      <c r="E76" s="11">
        <v>640</v>
      </c>
      <c r="F76" s="10" t="s">
        <v>38</v>
      </c>
      <c r="G76" s="10" t="s">
        <v>346</v>
      </c>
      <c r="H76" s="73"/>
      <c r="I76" s="8" t="s">
        <v>151</v>
      </c>
      <c r="J76" s="10" t="s">
        <v>344</v>
      </c>
      <c r="K76" s="9" t="str">
        <f>VLOOKUP(B76,[1]收款人!C:F,4,0)</f>
        <v>中国建设银行股份有限公司深圳坂田支行</v>
      </c>
      <c r="L76" s="9" t="str">
        <f>VLOOKUP(B76,[1]收款人!C:G,5,0)</f>
        <v>4425 0100 0159 0000 1612</v>
      </c>
      <c r="M76" s="9" t="str">
        <f>VLOOKUP(B76,[1]收款人!C:H,6,0)</f>
        <v>1055 84001196</v>
      </c>
    </row>
    <row r="77" spans="1:13" s="49" customFormat="1" ht="20.100000000000001" customHeight="1">
      <c r="A77" s="6">
        <v>14917</v>
      </c>
      <c r="B77" s="59" t="s">
        <v>45</v>
      </c>
      <c r="C77" s="7">
        <v>39275</v>
      </c>
      <c r="D77" s="7">
        <v>39275</v>
      </c>
      <c r="E77" s="7">
        <v>39275</v>
      </c>
      <c r="F77" s="18" t="s">
        <v>46</v>
      </c>
      <c r="G77" s="17" t="s">
        <v>347</v>
      </c>
      <c r="H77" s="70" t="s">
        <v>348</v>
      </c>
      <c r="I77" s="16" t="s">
        <v>151</v>
      </c>
      <c r="J77" s="17" t="s">
        <v>349</v>
      </c>
      <c r="K77" s="9" t="str">
        <f>VLOOKUP(B77,[1]收款人!C:F,4,0)</f>
        <v>上海银行深圳滨海支行</v>
      </c>
      <c r="L77" s="9" t="str">
        <f>VLOOKUP(B77,[1]收款人!C:G,5,0)</f>
        <v>0039 0325 0300 3227 846</v>
      </c>
      <c r="M77" s="9" t="str">
        <f>VLOOKUP(B77,[1]收款人!C:H,6,0)</f>
        <v>3255 84057140</v>
      </c>
    </row>
    <row r="78" spans="1:13" s="49" customFormat="1" ht="20.100000000000001" customHeight="1">
      <c r="A78" s="19">
        <v>15098</v>
      </c>
      <c r="B78" s="63" t="s">
        <v>45</v>
      </c>
      <c r="C78" s="21">
        <v>20634</v>
      </c>
      <c r="D78" s="21">
        <v>20634</v>
      </c>
      <c r="E78" s="21">
        <v>20634</v>
      </c>
      <c r="F78" s="9" t="s">
        <v>350</v>
      </c>
      <c r="G78" s="20" t="s">
        <v>61</v>
      </c>
      <c r="H78" s="71"/>
      <c r="I78" s="8" t="s">
        <v>151</v>
      </c>
      <c r="J78" s="13" t="s">
        <v>351</v>
      </c>
      <c r="K78" s="9" t="str">
        <f>VLOOKUP(B78,[1]收款人!C:F,4,0)</f>
        <v>上海银行深圳滨海支行</v>
      </c>
      <c r="L78" s="9" t="str">
        <f>VLOOKUP(B78,[1]收款人!C:G,5,0)</f>
        <v>0039 0325 0300 3227 846</v>
      </c>
      <c r="M78" s="9" t="str">
        <f>VLOOKUP(B78,[1]收款人!C:H,6,0)</f>
        <v>3255 84057140</v>
      </c>
    </row>
    <row r="79" spans="1:13" s="49" customFormat="1" ht="20.100000000000001" customHeight="1">
      <c r="A79" s="19">
        <v>15364</v>
      </c>
      <c r="B79" s="23" t="s">
        <v>352</v>
      </c>
      <c r="C79" s="21">
        <v>15900</v>
      </c>
      <c r="D79" s="21">
        <v>15900</v>
      </c>
      <c r="E79" s="21">
        <v>15900</v>
      </c>
      <c r="F79" s="10" t="s">
        <v>353</v>
      </c>
      <c r="G79" s="20" t="s">
        <v>354</v>
      </c>
      <c r="H79" s="51" t="s">
        <v>355</v>
      </c>
      <c r="I79" s="8" t="s">
        <v>356</v>
      </c>
      <c r="J79" s="9" t="s">
        <v>357</v>
      </c>
      <c r="K79" s="9" t="str">
        <f>VLOOKUP(B79,[1]收款人!C:F,4,0)</f>
        <v>中国工商银行深圳市分行</v>
      </c>
      <c r="L79" s="9" t="str">
        <f>VLOOKUP(B79,[1]收款人!C:G,5,0)</f>
        <v>4000020509200239663</v>
      </c>
      <c r="M79" s="9" t="str">
        <f>VLOOKUP(B79,[1]收款人!C:H,6,0)</f>
        <v>102584000002</v>
      </c>
    </row>
    <row r="80" spans="1:13" s="49" customFormat="1" ht="20.100000000000001" customHeight="1">
      <c r="A80" s="6">
        <v>15293</v>
      </c>
      <c r="B80" s="10" t="s">
        <v>133</v>
      </c>
      <c r="C80" s="7">
        <v>60</v>
      </c>
      <c r="D80" s="7">
        <v>60</v>
      </c>
      <c r="E80" s="7">
        <v>60</v>
      </c>
      <c r="F80" s="6" t="s">
        <v>34</v>
      </c>
      <c r="G80" s="6" t="s">
        <v>358</v>
      </c>
      <c r="H80" s="50"/>
      <c r="I80" s="22" t="s">
        <v>252</v>
      </c>
      <c r="J80" s="6" t="s">
        <v>359</v>
      </c>
      <c r="K80" s="9" t="str">
        <f>VLOOKUP(B80,[1]收款人!C:F,4,0)</f>
        <v>中国建设银行深圳华南城支行</v>
      </c>
      <c r="L80" s="9" t="str">
        <f>VLOOKUP(B80,[1]收款人!C:G,5,0)</f>
        <v xml:space="preserve">4425 0100018800001161  </v>
      </c>
      <c r="M80" s="9" t="str">
        <f>VLOOKUP(B80,[1]收款人!C:H,6,0)</f>
        <v>1055 84001459</v>
      </c>
    </row>
    <row r="81" spans="1:13" s="49" customFormat="1" ht="20.100000000000001" customHeight="1">
      <c r="A81" s="6">
        <v>15058</v>
      </c>
      <c r="B81" s="6" t="s">
        <v>20</v>
      </c>
      <c r="C81" s="7">
        <v>84180.01</v>
      </c>
      <c r="D81" s="7">
        <v>74180.009999999995</v>
      </c>
      <c r="E81" s="7">
        <v>74180.009999999995</v>
      </c>
      <c r="F81" s="6" t="s">
        <v>21</v>
      </c>
      <c r="G81" s="6" t="s">
        <v>22</v>
      </c>
      <c r="H81" s="70" t="s">
        <v>360</v>
      </c>
      <c r="I81" s="14" t="s">
        <v>252</v>
      </c>
      <c r="J81" s="13" t="s">
        <v>361</v>
      </c>
      <c r="K81" s="9" t="str">
        <f>VLOOKUP(B81,[1]收款人!C:F,4,0)</f>
        <v>中国工商银行股份有限公司深圳上南支行</v>
      </c>
      <c r="L81" s="9" t="str">
        <f>VLOOKUP(B81,[1]收款人!C:G,5,0)</f>
        <v>4000031639200215419</v>
      </c>
      <c r="M81" s="9" t="str">
        <f>VLOOKUP(B81,[1]收款人!C:H,6,0)</f>
        <v>102584003167</v>
      </c>
    </row>
    <row r="82" spans="1:13" s="49" customFormat="1" ht="20.100000000000001" customHeight="1">
      <c r="A82" s="6">
        <v>15059</v>
      </c>
      <c r="B82" s="6" t="s">
        <v>20</v>
      </c>
      <c r="C82" s="7">
        <v>2480</v>
      </c>
      <c r="D82" s="7">
        <v>2480</v>
      </c>
      <c r="E82" s="7">
        <v>2480</v>
      </c>
      <c r="F82" s="6" t="s">
        <v>112</v>
      </c>
      <c r="G82" s="6" t="s">
        <v>22</v>
      </c>
      <c r="H82" s="71"/>
      <c r="I82" s="14" t="s">
        <v>145</v>
      </c>
      <c r="J82" s="6" t="s">
        <v>362</v>
      </c>
      <c r="K82" s="9" t="str">
        <f>VLOOKUP(B82,[1]收款人!C:F,4,0)</f>
        <v>中国工商银行股份有限公司深圳上南支行</v>
      </c>
      <c r="L82" s="9" t="str">
        <f>VLOOKUP(B82,[1]收款人!C:G,5,0)</f>
        <v>4000031639200215419</v>
      </c>
      <c r="M82" s="9" t="str">
        <f>VLOOKUP(B82,[1]收款人!C:H,6,0)</f>
        <v>102584003167</v>
      </c>
    </row>
    <row r="83" spans="1:13" s="49" customFormat="1" ht="20.100000000000001" customHeight="1">
      <c r="A83" s="19">
        <v>15165</v>
      </c>
      <c r="B83" s="20" t="s">
        <v>75</v>
      </c>
      <c r="C83" s="21">
        <v>12040</v>
      </c>
      <c r="D83" s="21">
        <v>12040</v>
      </c>
      <c r="E83" s="21">
        <v>12040</v>
      </c>
      <c r="F83" s="10" t="s">
        <v>76</v>
      </c>
      <c r="G83" s="20" t="s">
        <v>77</v>
      </c>
      <c r="H83" s="51" t="s">
        <v>363</v>
      </c>
      <c r="I83" s="8" t="s">
        <v>151</v>
      </c>
      <c r="J83" s="10" t="s">
        <v>295</v>
      </c>
      <c r="K83" s="9" t="str">
        <f>VLOOKUP(B83,[1]收款人!C:F,4,0)</f>
        <v>深圳农村商业银行兴围支行</v>
      </c>
      <c r="L83" s="9" t="str">
        <f>VLOOKUP(B83,[1]收款人!C:G,5,0)</f>
        <v>000110856056</v>
      </c>
      <c r="M83" s="9" t="str">
        <f>VLOOKUP(B83,[1]收款人!C:H,6,0)</f>
        <v>402584000507</v>
      </c>
    </row>
    <row r="84" spans="1:13" s="49" customFormat="1" ht="20.100000000000001" customHeight="1">
      <c r="A84" s="19">
        <v>15090</v>
      </c>
      <c r="B84" s="20" t="s">
        <v>18</v>
      </c>
      <c r="C84" s="21">
        <v>78423</v>
      </c>
      <c r="D84" s="21">
        <v>78423</v>
      </c>
      <c r="E84" s="21">
        <v>78423</v>
      </c>
      <c r="F84" s="10" t="s">
        <v>364</v>
      </c>
      <c r="G84" s="20" t="s">
        <v>19</v>
      </c>
      <c r="H84" s="70" t="s">
        <v>365</v>
      </c>
      <c r="I84" s="8" t="s">
        <v>151</v>
      </c>
      <c r="J84" s="13" t="s">
        <v>366</v>
      </c>
      <c r="K84" s="9" t="str">
        <f>VLOOKUP(B84,[1]收款人!C:F,4,0)</f>
        <v>中国工商银行股份有限公司深圳福永支行</v>
      </c>
      <c r="L84" s="9" t="str">
        <f>VLOOKUP(B84,[1]收款人!C:G,5,0)</f>
        <v>4000022709201190146</v>
      </c>
      <c r="M84" s="9" t="str">
        <f>VLOOKUP(B84,[1]收款人!C:H,6,0)</f>
        <v>102584002274</v>
      </c>
    </row>
    <row r="85" spans="1:13" s="49" customFormat="1" ht="20.100000000000001" customHeight="1">
      <c r="A85" s="6">
        <v>15209</v>
      </c>
      <c r="B85" s="10" t="s">
        <v>18</v>
      </c>
      <c r="C85" s="11">
        <v>43242</v>
      </c>
      <c r="D85" s="11">
        <v>43242</v>
      </c>
      <c r="E85" s="11">
        <v>43242</v>
      </c>
      <c r="F85" s="10" t="s">
        <v>364</v>
      </c>
      <c r="G85" s="10" t="s">
        <v>43</v>
      </c>
      <c r="H85" s="71"/>
      <c r="I85" s="27" t="s">
        <v>367</v>
      </c>
      <c r="J85" s="10" t="s">
        <v>368</v>
      </c>
      <c r="K85" s="9" t="str">
        <f>VLOOKUP(B85,[1]收款人!C:F,4,0)</f>
        <v>中国工商银行股份有限公司深圳福永支行</v>
      </c>
      <c r="L85" s="9" t="str">
        <f>VLOOKUP(B85,[1]收款人!C:G,5,0)</f>
        <v>4000022709201190146</v>
      </c>
      <c r="M85" s="9" t="str">
        <f>VLOOKUP(B85,[1]收款人!C:H,6,0)</f>
        <v>102584002274</v>
      </c>
    </row>
    <row r="86" spans="1:13" s="49" customFormat="1" ht="20.100000000000001" customHeight="1">
      <c r="A86" s="6">
        <v>14657</v>
      </c>
      <c r="B86" s="7" t="s">
        <v>369</v>
      </c>
      <c r="C86" s="7">
        <v>115484.75</v>
      </c>
      <c r="D86" s="7">
        <v>70000</v>
      </c>
      <c r="E86" s="7">
        <v>50000</v>
      </c>
      <c r="F86" s="15" t="s">
        <v>370</v>
      </c>
      <c r="G86" s="15" t="s">
        <v>371</v>
      </c>
      <c r="H86" s="51" t="s">
        <v>372</v>
      </c>
      <c r="I86" s="8" t="s">
        <v>151</v>
      </c>
      <c r="J86" s="17" t="s">
        <v>373</v>
      </c>
      <c r="K86" s="9" t="str">
        <f>VLOOKUP(B86,[1]收款人!C:F,4,0)</f>
        <v>平安银行深圳福永支行</v>
      </c>
      <c r="L86" s="9" t="str">
        <f>VLOOKUP(B86,[1]收款人!C:G,5,0)</f>
        <v>11014794709002</v>
      </c>
      <c r="M86" s="9" t="str">
        <f>VLOOKUP(B86,[1]收款人!C:H,6,0)</f>
        <v>307584008249</v>
      </c>
    </row>
    <row r="87" spans="1:13" s="49" customFormat="1" ht="20.100000000000001" customHeight="1">
      <c r="A87" s="10">
        <v>15249</v>
      </c>
      <c r="B87" s="10" t="s">
        <v>374</v>
      </c>
      <c r="C87" s="11">
        <v>16080</v>
      </c>
      <c r="D87" s="11">
        <v>16080</v>
      </c>
      <c r="E87" s="11">
        <v>16080</v>
      </c>
      <c r="F87" s="10" t="s">
        <v>375</v>
      </c>
      <c r="G87" s="10" t="s">
        <v>376</v>
      </c>
      <c r="H87" s="72" t="s">
        <v>377</v>
      </c>
      <c r="I87" s="8" t="s">
        <v>356</v>
      </c>
      <c r="J87" s="10" t="s">
        <v>378</v>
      </c>
      <c r="K87" s="9" t="str">
        <f>VLOOKUP(B87,[1]收款人!C:F,4,0)</f>
        <v>汇丰银行（中国）有限公司深圳分行</v>
      </c>
      <c r="L87" s="9" t="str">
        <f>VLOOKUP(B87,[1]收款人!C:G,5,0)</f>
        <v>6221 8266 5011</v>
      </c>
      <c r="M87" s="9">
        <f>VLOOKUP(B87,[1]收款人!C:H,6,0)</f>
        <v>501584000000</v>
      </c>
    </row>
    <row r="88" spans="1:13" s="49" customFormat="1" ht="20.100000000000001" customHeight="1">
      <c r="A88" s="10">
        <v>15255</v>
      </c>
      <c r="B88" s="10" t="s">
        <v>70</v>
      </c>
      <c r="C88" s="11">
        <v>14687.2</v>
      </c>
      <c r="D88" s="11">
        <v>14687.2</v>
      </c>
      <c r="E88" s="11">
        <v>14687.2</v>
      </c>
      <c r="F88" s="10" t="s">
        <v>71</v>
      </c>
      <c r="G88" s="10" t="s">
        <v>52</v>
      </c>
      <c r="H88" s="73"/>
      <c r="I88" s="8" t="s">
        <v>379</v>
      </c>
      <c r="J88" s="10" t="s">
        <v>256</v>
      </c>
      <c r="K88" s="9" t="str">
        <f>VLOOKUP(B88,[1]收款人!C:F,4,0)</f>
        <v>汇丰银行（中国）有限公司深圳分行</v>
      </c>
      <c r="L88" s="9" t="str">
        <f>VLOOKUP(B88,[1]收款人!C:G,5,0)</f>
        <v>6221 8266 5011</v>
      </c>
      <c r="M88" s="9">
        <f>VLOOKUP(B88,[1]收款人!C:H,6,0)</f>
        <v>501584000000</v>
      </c>
    </row>
    <row r="89" spans="1:13" s="49" customFormat="1" ht="20.100000000000001" customHeight="1">
      <c r="A89" s="6">
        <v>15124</v>
      </c>
      <c r="B89" s="6" t="s">
        <v>380</v>
      </c>
      <c r="C89" s="7">
        <f>66680.06+99773.41</f>
        <v>166453.47</v>
      </c>
      <c r="D89" s="7">
        <f>66680.06+99773.41</f>
        <v>166453.47</v>
      </c>
      <c r="E89" s="7">
        <f>66680.06+99773.41</f>
        <v>166453.47</v>
      </c>
      <c r="F89" s="6" t="s">
        <v>12</v>
      </c>
      <c r="G89" s="6" t="s">
        <v>13</v>
      </c>
      <c r="H89" s="70" t="s">
        <v>381</v>
      </c>
      <c r="I89" s="8" t="s">
        <v>145</v>
      </c>
      <c r="J89" s="6" t="s">
        <v>382</v>
      </c>
      <c r="K89" s="9" t="str">
        <f>VLOOKUP(B89,[1]收款人!C:F,4,0)</f>
        <v>中国建设银行股份有限公司小榄支行</v>
      </c>
      <c r="L89" s="9" t="str">
        <f>VLOOKUP(B89,[1]收款人!C:G,5,0)</f>
        <v>4405 0178040300000308</v>
      </c>
      <c r="M89" s="9" t="str">
        <f>VLOOKUP(B89,[1]收款人!C:H,6,0)</f>
        <v>1056 03000379</v>
      </c>
    </row>
    <row r="90" spans="1:13" s="49" customFormat="1" ht="20.100000000000001" customHeight="1">
      <c r="A90" s="19">
        <v>15348</v>
      </c>
      <c r="B90" s="20" t="s">
        <v>87</v>
      </c>
      <c r="C90" s="21">
        <v>7540</v>
      </c>
      <c r="D90" s="21">
        <v>7540</v>
      </c>
      <c r="E90" s="21">
        <v>7540</v>
      </c>
      <c r="F90" s="9" t="s">
        <v>383</v>
      </c>
      <c r="G90" s="20" t="s">
        <v>384</v>
      </c>
      <c r="H90" s="74"/>
      <c r="I90" s="8" t="s">
        <v>145</v>
      </c>
      <c r="J90" s="10" t="s">
        <v>185</v>
      </c>
      <c r="K90" s="9" t="str">
        <f>VLOOKUP(B90,[1]收款人!C:F,4,0)</f>
        <v>中国建设银行股份有限公司小榄支行</v>
      </c>
      <c r="L90" s="9" t="str">
        <f>VLOOKUP(B90,[1]收款人!C:G,5,0)</f>
        <v>4405 0178040300000308</v>
      </c>
      <c r="M90" s="9" t="str">
        <f>VLOOKUP(B90,[1]收款人!C:H,6,0)</f>
        <v>1056 03000379</v>
      </c>
    </row>
    <row r="91" spans="1:13" s="49" customFormat="1" ht="20.100000000000001" customHeight="1">
      <c r="A91" s="10">
        <v>15348</v>
      </c>
      <c r="B91" s="10" t="s">
        <v>87</v>
      </c>
      <c r="C91" s="11">
        <v>127.56</v>
      </c>
      <c r="D91" s="11">
        <v>127.56</v>
      </c>
      <c r="E91" s="11">
        <v>127.56</v>
      </c>
      <c r="F91" s="10" t="s">
        <v>132</v>
      </c>
      <c r="G91" s="10" t="s">
        <v>385</v>
      </c>
      <c r="H91" s="71"/>
      <c r="I91" s="8" t="s">
        <v>145</v>
      </c>
      <c r="J91" s="10" t="s">
        <v>282</v>
      </c>
      <c r="K91" s="9" t="str">
        <f>VLOOKUP(B91,[1]收款人!C:F,4,0)</f>
        <v>中国建设银行股份有限公司小榄支行</v>
      </c>
      <c r="L91" s="9" t="str">
        <f>VLOOKUP(B91,[1]收款人!C:G,5,0)</f>
        <v>4405 0178040300000308</v>
      </c>
      <c r="M91" s="9" t="str">
        <f>VLOOKUP(B91,[1]收款人!C:H,6,0)</f>
        <v>1056 03000379</v>
      </c>
    </row>
    <row r="92" spans="1:13" s="49" customFormat="1" ht="20.100000000000001" customHeight="1">
      <c r="A92" s="19">
        <v>15005</v>
      </c>
      <c r="B92" s="20" t="s">
        <v>123</v>
      </c>
      <c r="C92" s="21">
        <v>1008</v>
      </c>
      <c r="D92" s="21">
        <v>1008</v>
      </c>
      <c r="E92" s="21">
        <v>1008</v>
      </c>
      <c r="F92" s="10" t="s">
        <v>124</v>
      </c>
      <c r="G92" s="20" t="s">
        <v>386</v>
      </c>
      <c r="H92" s="60"/>
      <c r="I92" s="8" t="s">
        <v>151</v>
      </c>
      <c r="J92" s="10" t="s">
        <v>387</v>
      </c>
      <c r="K92" s="9" t="str">
        <f>VLOOKUP(B92,[1]收款人!C:F,4,0)</f>
        <v>江苏银行苏州工业园区科技支行</v>
      </c>
      <c r="L92" s="9" t="str">
        <f>VLOOKUP(B92,[1]收款人!C:G,5,0)</f>
        <v>30150188000056648</v>
      </c>
      <c r="M92" s="9" t="str">
        <f>VLOOKUP(B92,[1]收款人!C:H,6,0)</f>
        <v>33130 5008095</v>
      </c>
    </row>
    <row r="93" spans="1:13" s="49" customFormat="1" ht="20.100000000000001" customHeight="1">
      <c r="A93" s="19">
        <v>15153</v>
      </c>
      <c r="B93" s="20" t="s">
        <v>123</v>
      </c>
      <c r="C93" s="21">
        <v>493.8</v>
      </c>
      <c r="D93" s="21">
        <v>493.8</v>
      </c>
      <c r="E93" s="21">
        <v>493.8</v>
      </c>
      <c r="F93" s="10" t="s">
        <v>76</v>
      </c>
      <c r="G93" s="20" t="s">
        <v>127</v>
      </c>
      <c r="H93" s="60"/>
      <c r="I93" s="8" t="s">
        <v>151</v>
      </c>
      <c r="J93" s="10" t="s">
        <v>388</v>
      </c>
      <c r="K93" s="9" t="str">
        <f>VLOOKUP(B93,[1]收款人!C:F,4,0)</f>
        <v>江苏银行苏州工业园区科技支行</v>
      </c>
      <c r="L93" s="9" t="str">
        <f>VLOOKUP(B93,[1]收款人!C:G,5,0)</f>
        <v>30150188000056648</v>
      </c>
      <c r="M93" s="9" t="str">
        <f>VLOOKUP(B93,[1]收款人!C:H,6,0)</f>
        <v>33130 5008095</v>
      </c>
    </row>
    <row r="94" spans="1:13" s="49" customFormat="1" ht="20.100000000000001" customHeight="1">
      <c r="A94" s="19">
        <v>15343</v>
      </c>
      <c r="B94" s="23" t="s">
        <v>389</v>
      </c>
      <c r="C94" s="21">
        <v>3240</v>
      </c>
      <c r="D94" s="21">
        <v>3240</v>
      </c>
      <c r="E94" s="21">
        <v>3240</v>
      </c>
      <c r="F94" s="10" t="s">
        <v>390</v>
      </c>
      <c r="G94" s="20" t="s">
        <v>139</v>
      </c>
      <c r="H94" s="60"/>
      <c r="I94" s="8" t="s">
        <v>202</v>
      </c>
      <c r="J94" s="10" t="s">
        <v>155</v>
      </c>
      <c r="K94" s="9" t="str">
        <f>VLOOKUP(B94,[1]收款人!C:F,4,0)</f>
        <v>中国民生银行苏州新区支行</v>
      </c>
      <c r="L94" s="9" t="str">
        <f>VLOOKUP(B94,[1]收款人!C:G,5,0)</f>
        <v>2602014170000637</v>
      </c>
      <c r="M94" s="9" t="str">
        <f>VLOOKUP(B94,[1]收款人!C:H,6,0)</f>
        <v>305305026025</v>
      </c>
    </row>
    <row r="95" spans="1:13" s="49" customFormat="1" ht="20.100000000000001" customHeight="1">
      <c r="A95" s="6">
        <v>15311</v>
      </c>
      <c r="B95" s="6" t="s">
        <v>391</v>
      </c>
      <c r="C95" s="7">
        <v>2775</v>
      </c>
      <c r="D95" s="7">
        <v>2775</v>
      </c>
      <c r="E95" s="7">
        <v>2775</v>
      </c>
      <c r="F95" s="6" t="s">
        <v>392</v>
      </c>
      <c r="G95" s="6" t="s">
        <v>309</v>
      </c>
      <c r="H95" s="51" t="s">
        <v>393</v>
      </c>
      <c r="I95" s="22" t="s">
        <v>202</v>
      </c>
      <c r="J95" s="6" t="s">
        <v>394</v>
      </c>
      <c r="K95" s="9" t="str">
        <f>VLOOKUP(B95,[1]收款人!C:F,4,0)</f>
        <v>中国农业银行股份有限公司高要金利支行</v>
      </c>
      <c r="L95" s="9" t="str">
        <f>VLOOKUP(B95,[1]收款人!C:G,5,0)</f>
        <v xml:space="preserve">4464 7601040015913 </v>
      </c>
      <c r="M95" s="9" t="str">
        <f>VLOOKUP(B95,[1]收款人!C:H,6,0)</f>
        <v>1035 93164703</v>
      </c>
    </row>
    <row r="96" spans="1:13" s="49" customFormat="1" ht="20.100000000000001" customHeight="1">
      <c r="A96" s="31">
        <v>15056</v>
      </c>
      <c r="B96" s="31" t="s">
        <v>67</v>
      </c>
      <c r="C96" s="32">
        <f>29546-9900</f>
        <v>19646</v>
      </c>
      <c r="D96" s="32">
        <f>29546-9900</f>
        <v>19646</v>
      </c>
      <c r="E96" s="32">
        <f>29546-9900</f>
        <v>19646</v>
      </c>
      <c r="F96" s="31" t="s">
        <v>68</v>
      </c>
      <c r="G96" s="31" t="s">
        <v>22</v>
      </c>
      <c r="H96" s="75" t="s">
        <v>395</v>
      </c>
      <c r="I96" s="14" t="s">
        <v>396</v>
      </c>
      <c r="J96" s="31" t="s">
        <v>397</v>
      </c>
      <c r="K96" s="9" t="str">
        <f>VLOOKUP(B96,[1]收款人!C:F,4,0)</f>
        <v>浙江稠州商业银行股份有限公司温州瓯海支行</v>
      </c>
      <c r="L96" s="9" t="str">
        <f>VLOOKUP(B96,[1]收款人!C:G,5,0)</f>
        <v>17602012010090003418</v>
      </c>
      <c r="M96" s="9" t="str">
        <f>VLOOKUP(B96,[1]收款人!C:H,6,0)</f>
        <v>313333020241</v>
      </c>
    </row>
    <row r="97" spans="1:13" s="49" customFormat="1" ht="20.100000000000001" customHeight="1">
      <c r="A97" s="19">
        <v>15349</v>
      </c>
      <c r="B97" s="20" t="s">
        <v>67</v>
      </c>
      <c r="C97" s="21">
        <f>33000*0.3</f>
        <v>9900</v>
      </c>
      <c r="D97" s="21">
        <f>33000*0.3</f>
        <v>9900</v>
      </c>
      <c r="E97" s="21">
        <f>33000*0.3</f>
        <v>9900</v>
      </c>
      <c r="F97" s="10" t="s">
        <v>49</v>
      </c>
      <c r="G97" s="20" t="s">
        <v>398</v>
      </c>
      <c r="H97" s="76"/>
      <c r="I97" s="8" t="s">
        <v>145</v>
      </c>
      <c r="J97" s="10" t="s">
        <v>185</v>
      </c>
      <c r="K97" s="9" t="str">
        <f>VLOOKUP(B97,[1]收款人!C:F,4,0)</f>
        <v>浙江稠州商业银行股份有限公司温州瓯海支行</v>
      </c>
      <c r="L97" s="9" t="str">
        <f>VLOOKUP(B97,[1]收款人!C:G,5,0)</f>
        <v>17602012010090003418</v>
      </c>
      <c r="M97" s="9" t="str">
        <f>VLOOKUP(B97,[1]收款人!C:H,6,0)</f>
        <v>313333020241</v>
      </c>
    </row>
    <row r="98" spans="1:13" s="49" customFormat="1" ht="20.100000000000001" customHeight="1">
      <c r="A98" s="6">
        <v>15214</v>
      </c>
      <c r="B98" s="58" t="s">
        <v>35</v>
      </c>
      <c r="C98" s="7">
        <v>51000</v>
      </c>
      <c r="D98" s="7">
        <v>51000</v>
      </c>
      <c r="E98" s="7">
        <v>51000</v>
      </c>
      <c r="F98" s="6" t="s">
        <v>36</v>
      </c>
      <c r="G98" s="6" t="s">
        <v>399</v>
      </c>
      <c r="H98" s="51" t="s">
        <v>400</v>
      </c>
      <c r="I98" s="22" t="s">
        <v>145</v>
      </c>
      <c r="J98" s="6" t="s">
        <v>401</v>
      </c>
      <c r="K98" s="9" t="str">
        <f>VLOOKUP(B98,[1]收款人!C:F,4,0)</f>
        <v>中国银行股份有限公司中山小榄阳光美加支行</v>
      </c>
      <c r="L98" s="9" t="str">
        <f>VLOOKUP(B98,[1]收款人!C:G,5,0)</f>
        <v>634058993517</v>
      </c>
      <c r="M98" s="9" t="str">
        <f>VLOOKUP(B98,[1]收款人!C:H,6,0)</f>
        <v>104603049473</v>
      </c>
    </row>
    <row r="99" spans="1:13" s="49" customFormat="1" ht="20.100000000000001" customHeight="1">
      <c r="A99" s="6">
        <v>15055</v>
      </c>
      <c r="B99" s="6" t="s">
        <v>73</v>
      </c>
      <c r="C99" s="7">
        <v>12218</v>
      </c>
      <c r="D99" s="7">
        <v>12218</v>
      </c>
      <c r="E99" s="7">
        <v>12218</v>
      </c>
      <c r="F99" s="6" t="s">
        <v>74</v>
      </c>
      <c r="G99" s="6" t="s">
        <v>402</v>
      </c>
      <c r="H99" s="51" t="s">
        <v>403</v>
      </c>
      <c r="I99" s="14" t="s">
        <v>145</v>
      </c>
      <c r="J99" s="6" t="s">
        <v>404</v>
      </c>
      <c r="K99" s="9" t="str">
        <f>VLOOKUP(B99,[1]收款人!C:F,4,0)</f>
        <v>中国银行股份有限公司中山小榄阳光美加支行</v>
      </c>
      <c r="L99" s="9" t="str">
        <f>VLOOKUP(B99,[1]收款人!C:G,5,0)</f>
        <v>6275 71395801</v>
      </c>
      <c r="M99" s="9">
        <f>VLOOKUP(B99,[1]收款人!C:H,6,0)</f>
        <v>104603049473</v>
      </c>
    </row>
    <row r="100" spans="1:13" s="49" customFormat="1" ht="20.100000000000001" customHeight="1">
      <c r="A100" s="6">
        <v>15173</v>
      </c>
      <c r="B100" s="58" t="s">
        <v>405</v>
      </c>
      <c r="C100" s="7">
        <f>105674.4*0.6</f>
        <v>63404.639999999992</v>
      </c>
      <c r="D100" s="7">
        <f>105674.4*0.6</f>
        <v>63404.639999999992</v>
      </c>
      <c r="E100" s="7">
        <f>105674.4*0.6</f>
        <v>63404.639999999992</v>
      </c>
      <c r="F100" s="6" t="s">
        <v>25</v>
      </c>
      <c r="G100" s="6" t="s">
        <v>406</v>
      </c>
      <c r="H100" s="70" t="s">
        <v>407</v>
      </c>
      <c r="I100" s="22" t="s">
        <v>145</v>
      </c>
      <c r="J100" s="6" t="s">
        <v>408</v>
      </c>
      <c r="K100" s="9" t="str">
        <f>VLOOKUP(B100,[1]收款人!C:F,4,0)</f>
        <v>中国建设银行股份有限公司中山东升支行</v>
      </c>
      <c r="L100" s="9" t="str">
        <f>VLOOKUP(B100,[1]收款人!C:G,5,0)</f>
        <v>44050178150100000214</v>
      </c>
      <c r="M100" s="9" t="str">
        <f>VLOOKUP(B100,[1]收款人!C:H,6,0)</f>
        <v>105603000475</v>
      </c>
    </row>
    <row r="101" spans="1:13" s="49" customFormat="1" ht="20.100000000000001" customHeight="1">
      <c r="A101" s="6">
        <v>15296</v>
      </c>
      <c r="B101" s="6" t="s">
        <v>41</v>
      </c>
      <c r="C101" s="7">
        <f>77639.1*0.6</f>
        <v>46583.46</v>
      </c>
      <c r="D101" s="7">
        <f>77639.1*0.6</f>
        <v>46583.46</v>
      </c>
      <c r="E101" s="7">
        <f>77639.1*0.6</f>
        <v>46583.46</v>
      </c>
      <c r="F101" s="6" t="s">
        <v>42</v>
      </c>
      <c r="G101" s="6" t="s">
        <v>409</v>
      </c>
      <c r="H101" s="71"/>
      <c r="I101" s="22" t="s">
        <v>145</v>
      </c>
      <c r="J101" s="13" t="s">
        <v>410</v>
      </c>
      <c r="K101" s="9" t="str">
        <f>VLOOKUP(B101,[1]收款人!C:F,4,0)</f>
        <v>中国建设银行股份有限公司中山东升支行</v>
      </c>
      <c r="L101" s="9" t="str">
        <f>VLOOKUP(B101,[1]收款人!C:G,5,0)</f>
        <v>44050178150100000214</v>
      </c>
      <c r="M101" s="9" t="str">
        <f>VLOOKUP(B101,[1]收款人!C:H,6,0)</f>
        <v>105603000475</v>
      </c>
    </row>
    <row r="102" spans="1:13" s="49" customFormat="1" ht="20.100000000000001" customHeight="1">
      <c r="A102" s="19">
        <v>15097</v>
      </c>
      <c r="B102" s="63" t="s">
        <v>23</v>
      </c>
      <c r="C102" s="21">
        <v>68400</v>
      </c>
      <c r="D102" s="21">
        <v>68400</v>
      </c>
      <c r="E102" s="21">
        <v>68400</v>
      </c>
      <c r="F102" s="10" t="s">
        <v>411</v>
      </c>
      <c r="G102" s="20" t="s">
        <v>24</v>
      </c>
      <c r="H102" s="64" t="s">
        <v>412</v>
      </c>
      <c r="I102" s="8" t="s">
        <v>151</v>
      </c>
      <c r="J102" s="13" t="s">
        <v>413</v>
      </c>
      <c r="K102" s="9" t="str">
        <f>VLOOKUP(B102,[1]收款人!C:F,4,0)</f>
        <v>中国农业银行股份有限公司重庆梁平支行营业部</v>
      </c>
      <c r="L102" s="9" t="str">
        <f>VLOOKUP(B102,[1]收款人!C:G,5,0)</f>
        <v>3146 0101040008657</v>
      </c>
      <c r="M102" s="9" t="str">
        <f>VLOOKUP(B102,[1]收款人!C:H,6,0)</f>
        <v>1036 67546018</v>
      </c>
    </row>
    <row r="103" spans="1:13" s="49" customFormat="1" ht="20.100000000000001" customHeight="1">
      <c r="A103" s="19">
        <v>15167</v>
      </c>
      <c r="B103" s="23" t="s">
        <v>414</v>
      </c>
      <c r="C103" s="21">
        <v>10500</v>
      </c>
      <c r="D103" s="21">
        <v>10500</v>
      </c>
      <c r="E103" s="21">
        <v>10500</v>
      </c>
      <c r="F103" s="10" t="s">
        <v>47</v>
      </c>
      <c r="G103" s="20" t="s">
        <v>79</v>
      </c>
      <c r="H103" s="51" t="s">
        <v>415</v>
      </c>
      <c r="I103" s="8" t="s">
        <v>151</v>
      </c>
      <c r="J103" s="10" t="s">
        <v>416</v>
      </c>
      <c r="K103" s="9" t="str">
        <f>VLOOKUP(B103,[1]收款人!C:F,4,0)</f>
        <v>工行珠海市吉大支行</v>
      </c>
      <c r="L103" s="9" t="str">
        <f>VLOOKUP(B103,[1]收款人!C:G,5,0)</f>
        <v>2002 020619100128470</v>
      </c>
      <c r="M103" s="9">
        <f>VLOOKUP(B103,[1]收款人!C:H,6,0)</f>
        <v>102585002067</v>
      </c>
    </row>
    <row r="104" spans="1:13" ht="15" customHeight="1">
      <c r="A104" s="65"/>
      <c r="B104" s="65"/>
      <c r="C104" s="65"/>
      <c r="D104" s="66" t="s">
        <v>417</v>
      </c>
      <c r="E104" s="67">
        <f>SUM(E3:E103)</f>
        <v>2477909.9199999995</v>
      </c>
      <c r="F104" s="65"/>
      <c r="G104" s="65"/>
      <c r="H104" s="68"/>
      <c r="I104" s="65"/>
      <c r="J104" s="65"/>
      <c r="K104" s="65"/>
      <c r="L104" s="65"/>
      <c r="M104" s="65"/>
    </row>
  </sheetData>
  <autoFilter ref="A2:M104"/>
  <mergeCells count="23">
    <mergeCell ref="H28:H29"/>
    <mergeCell ref="A1:M1"/>
    <mergeCell ref="H6:H7"/>
    <mergeCell ref="H8:H9"/>
    <mergeCell ref="H18:H21"/>
    <mergeCell ref="H23:H26"/>
    <mergeCell ref="H81:H82"/>
    <mergeCell ref="H31:H33"/>
    <mergeCell ref="H35:H36"/>
    <mergeCell ref="H39:H40"/>
    <mergeCell ref="H46:H48"/>
    <mergeCell ref="H52:H54"/>
    <mergeCell ref="H57:H58"/>
    <mergeCell ref="H63:H64"/>
    <mergeCell ref="H65:H66"/>
    <mergeCell ref="H70:H71"/>
    <mergeCell ref="H74:H76"/>
    <mergeCell ref="H77:H78"/>
    <mergeCell ref="H84:H85"/>
    <mergeCell ref="H87:H88"/>
    <mergeCell ref="H89:H91"/>
    <mergeCell ref="H96:H97"/>
    <mergeCell ref="H100:H101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2022-01-25T01:52:26Z</dcterms:created>
  <dcterms:modified xsi:type="dcterms:W3CDTF">2022-01-25T04:43:12Z</dcterms:modified>
</cp:coreProperties>
</file>